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Informaciones para subir\"/>
    </mc:Choice>
  </mc:AlternateContent>
  <xr:revisionPtr revIDLastSave="0" documentId="13_ncr:1_{9D44CE28-4FE3-464B-8A01-5781E03C76C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150-3" sheetId="1" r:id="rId1"/>
    <sheet name="# 9995093000 " sheetId="4" r:id="rId2"/>
  </sheets>
  <definedNames>
    <definedName name="_xlnm._FilterDatabase" localSheetId="1" hidden="1">'# 9995093000 '!$A$8:$G$59</definedName>
    <definedName name="_xlnm._FilterDatabase" localSheetId="0" hidden="1">'1150-3'!$A$9:$G$22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4" l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8" i="1" l="1"/>
  <c r="H8" i="4" l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l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9" i="1" l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</calcChain>
</file>

<file path=xl/sharedStrings.xml><?xml version="1.0" encoding="utf-8"?>
<sst xmlns="http://schemas.openxmlformats.org/spreadsheetml/2006/main" count="317" uniqueCount="183">
  <si>
    <t>FECHA</t>
  </si>
  <si>
    <t>CK NO.</t>
  </si>
  <si>
    <t>BENEFICIARIO</t>
  </si>
  <si>
    <t>CONCEPTO</t>
  </si>
  <si>
    <t>DR</t>
  </si>
  <si>
    <t>CR</t>
  </si>
  <si>
    <t>BALANCE</t>
  </si>
  <si>
    <t>CORPORACION DE ACUEDUCTO Y ALCANTARILLADO DE BOCA CHICA</t>
  </si>
  <si>
    <t>CORAABO</t>
  </si>
  <si>
    <t>CONTROL DE CHEQUES</t>
  </si>
  <si>
    <t>BANCO DE RESERVAS</t>
  </si>
  <si>
    <t>CTA # 231-001150-3</t>
  </si>
  <si>
    <t xml:space="preserve">  </t>
  </si>
  <si>
    <t>NO. TRANSACION</t>
  </si>
  <si>
    <t xml:space="preserve">CTA # 9995093000 </t>
  </si>
  <si>
    <t>BANCO: TESORERIA NACIONAL</t>
  </si>
  <si>
    <t>NOMINA FONDO 100 SUELDOS</t>
  </si>
  <si>
    <t>NOMINA FONDO 9995 SUELDOS</t>
  </si>
  <si>
    <t>INGRESOS POR DEDUCCION RECIBIDAS</t>
  </si>
  <si>
    <t>TRANSFERENCIA</t>
  </si>
  <si>
    <t>9990002</t>
  </si>
  <si>
    <t>COMISIÓN MANEJO DE CUENTA</t>
  </si>
  <si>
    <t>NOMINA PERSONAL MILITAR</t>
  </si>
  <si>
    <t>ENEMENCIA VICTORINO</t>
  </si>
  <si>
    <t>CARMEN BEATO ZAPATA</t>
  </si>
  <si>
    <t>ANGEL MANUEL BETANCES SANTANA</t>
  </si>
  <si>
    <t>POLICIA NACIONAL</t>
  </si>
  <si>
    <t>COMPANIA DOMINICANA DE TELEFONOS C POR A</t>
  </si>
  <si>
    <t>REPOSICION DE CAJA CHICA</t>
  </si>
  <si>
    <t>EMPRESA DISTRIBUIDORA DE ELECTRICIDAD DEL ESTE S A</t>
  </si>
  <si>
    <t>FAUSTO ESPINOSA MARTINEZ</t>
  </si>
  <si>
    <t>CONTRATACIÓN DE PUBLICIDAD INSTITUCIONAL A TRAVÉS DE MEDIOS LOCALES.</t>
  </si>
  <si>
    <t>ROBINSON DE LA CRUZ GONZALEZ</t>
  </si>
  <si>
    <t>RAMON MELANIO SANTANA PEREZ</t>
  </si>
  <si>
    <t>TRANSFERENCIA AUTOMATICA RECIBIDA</t>
  </si>
  <si>
    <t>CK PAGADO EN CAJA</t>
  </si>
  <si>
    <t>IMP. 0.15-000000000</t>
  </si>
  <si>
    <t>DIRECCION GENERAL DE LA RESERVA DE LA POLICIA NACIONAL</t>
  </si>
  <si>
    <t>INSTITUTO NACIONAL DE ATENCIÓN INTEGRAL A LA PRIMERA INFANCIA (INAIPI)</t>
  </si>
  <si>
    <t>JUAN CARLOS FACENDA CASTRO</t>
  </si>
  <si>
    <t>CONTRATACION DE PUBLICIDAD INSTITUCIONAL A TRAVES DE MEDIOS LOCALES.</t>
  </si>
  <si>
    <t>01/10/2024</t>
  </si>
  <si>
    <t>02/10/2024</t>
  </si>
  <si>
    <t>04/10/2024</t>
  </si>
  <si>
    <t>07/10/2024</t>
  </si>
  <si>
    <t>08/10/2024</t>
  </si>
  <si>
    <t>09/10/2024</t>
  </si>
  <si>
    <t>14/10/2024</t>
  </si>
  <si>
    <t>17/10/2024</t>
  </si>
  <si>
    <t>18/10/2024</t>
  </si>
  <si>
    <t>21/10/2024</t>
  </si>
  <si>
    <t>22/10/2024</t>
  </si>
  <si>
    <t>23/10/2024</t>
  </si>
  <si>
    <t>25/10/2024</t>
  </si>
  <si>
    <t>28/10/2024</t>
  </si>
  <si>
    <t>29/10/2024</t>
  </si>
  <si>
    <t>30/10/2024</t>
  </si>
  <si>
    <t>31/10/2024</t>
  </si>
  <si>
    <t>INSTITUTO TECNOLÓGICO DE LAS AMÉRICAS</t>
  </si>
  <si>
    <t>CORAABO/ITLA/Pago consumo de agua de los edificios de ITLA, la residencia y villa panamericana, correspondiente al mes de septiembre 2024, según anexos.</t>
  </si>
  <si>
    <t>LB-2024-1356</t>
  </si>
  <si>
    <t>GARCIA Y LLERANDI SAS</t>
  </si>
  <si>
    <t>Adquisición de Materiales de Plomería del 2do. Trimestre del año 2024.</t>
  </si>
  <si>
    <t>LB-2024-1358</t>
  </si>
  <si>
    <t>Mersacons, SRL</t>
  </si>
  <si>
    <t>Adquisición de materiales de construcción para bases de casetas en campo de pozos Brujuela Casui</t>
  </si>
  <si>
    <t>LB-2024-1364</t>
  </si>
  <si>
    <t>Petromovil, SA</t>
  </si>
  <si>
    <t>Adquisición de combustibles gasolina  y  diésel óptimo para ser usado durante el mes de julio de 2024.</t>
  </si>
  <si>
    <t>DIRECCIÓN NACIONAL DE CONTROL DE DROGAS (DNCD)</t>
  </si>
  <si>
    <t>Pago de servicio de agua potable ofrecido a esta institución,
correspondiente al mes de septiembre del año 2024, según
oficio No.1924, d/f. 17/09/2024, del Director Financiero, DNCD</t>
  </si>
  <si>
    <t>LB-2024-1320</t>
  </si>
  <si>
    <t>Ofisol Suministros y Servicios, EIRL</t>
  </si>
  <si>
    <t>ADQUISICIÓN DE ÚTILES Y MATERIALES DE LIMPIEZA E HIGIENE DEL 3ER TRIMESTRE PARA USO DE LA INSTITUCIÓN.</t>
  </si>
  <si>
    <t>LB-2024-1395</t>
  </si>
  <si>
    <t>Mpas Soluciones, SRL</t>
  </si>
  <si>
    <t>SERVICIO DE CONFECCION Y SUMINISTRO DE PIEZA ESPECIAL H.N. DE DIAMETRO MAYOR Ø12" HASTA Ø44"</t>
  </si>
  <si>
    <t>LB-2024-1401</t>
  </si>
  <si>
    <t>Caucedo Truck Parts, SRL</t>
  </si>
  <si>
    <t>ADQUISICIÓN DE CUBETAS DE ACEITE 15W40 PARA LOS VEHÍCULOS DE LA INSTITUCION.</t>
  </si>
  <si>
    <t>LB-2024-1403</t>
  </si>
  <si>
    <t>REID &amp; COMPANIA S A</t>
  </si>
  <si>
    <t>MANTENIMIENTO PREVENTIVO COMPRESOR AIRE ATLAS COPCO, CHASIS: XAS98KDSERWUP250499, MODELO 2023.</t>
  </si>
  <si>
    <t>ARMADA DE LA REPUBLICA DOMINICANA</t>
  </si>
  <si>
    <t>PAGO FACTURAS Nos B1500008255, B1500008282 Y B1500008307 D/F 02-09-2024 RESP., MED., O/S No. 00242
D/F 13/09/2024, POR SERVICIO DE SUMINISTRO DE AGUA
POTABLE, CONSUMIDA EN LA BASE NAVAL DE BOCA CHICA, ARD.</t>
  </si>
  <si>
    <t>452810160085</t>
  </si>
  <si>
    <t>Transferencia automatica Recibida</t>
  </si>
  <si>
    <t>Pago facturas varias, servicio de agua potable, mes de septiembre 2024</t>
  </si>
  <si>
    <t>452810160081</t>
  </si>
  <si>
    <t>452810130042</t>
  </si>
  <si>
    <t>LB-2024-1354</t>
  </si>
  <si>
    <t>M &amp; V Adaleia Multi Servicios, SRL</t>
  </si>
  <si>
    <t>Servicios de Almuerzos y Cenas P/P Operativo y Seguridad de la Institucion correspondiente agosto 2024.</t>
  </si>
  <si>
    <t>LB-2024-1397</t>
  </si>
  <si>
    <t>SERVICIO DE CATERING PARA LA REUNIÓN DEL CONSEJO DE DIRECTORES DE LA CORAABO.</t>
  </si>
  <si>
    <t>Cuerpo Especializado de Seguridad Aeroportuaria y de Aviación Civil (CESAC)</t>
  </si>
  <si>
    <t>Pago de la factura No.6866, d/f. 02/09/2024, por consumo de agua potable, correspondiente al periodo 01/08/2024 al 30/08/2024, según registro de gasto No.22574, de fecha 17/09/2024.</t>
  </si>
  <si>
    <t>LB-2024-1432</t>
  </si>
  <si>
    <t>Magna Motors, SA</t>
  </si>
  <si>
    <t>Servicio de mantenimiento para el camión Hyundai, PLACA: L490620</t>
  </si>
  <si>
    <t>LB-2024-1438</t>
  </si>
  <si>
    <t>SERVICIO DE CATERING CON RESPECTO A LA REUNIÓN DEL CONSEJO DE DIRECTORES DE LA CORAABO.</t>
  </si>
  <si>
    <t>LB-2024-1440</t>
  </si>
  <si>
    <t>Servicio Telefonos Correspondiente Agosto-2024.</t>
  </si>
  <si>
    <t>LB-2024-1444</t>
  </si>
  <si>
    <t>LB-2024-1446</t>
  </si>
  <si>
    <t>TRANSFERENCIA CORRIENTE PARA CUBRIR PAGO DE ENERGIA ELECTRICA, OCTUBRE/2024</t>
  </si>
  <si>
    <t>LB-2024-1453</t>
  </si>
  <si>
    <t>Altice Dominicana, SA</t>
  </si>
  <si>
    <t>Pago Servicio Flotas Correspondiente Agosto 2024.-</t>
  </si>
  <si>
    <t>LB-2024-1463</t>
  </si>
  <si>
    <t>SERVICIO ENERGIA ELECTRICA EDEESTE CORRESPONDIENTE SEPTIEMBRE 2024.</t>
  </si>
  <si>
    <t>LB-2024-1449</t>
  </si>
  <si>
    <t>Macysk Soluciones, SRL</t>
  </si>
  <si>
    <t>Adquisición de Cemento, losas (Baldosas) y pegon para reparacion de filtardos en la oficina destinada para RR. HH.</t>
  </si>
  <si>
    <t>LB-2024-1460</t>
  </si>
  <si>
    <t>LB-2024-1472</t>
  </si>
  <si>
    <t>Viamar, SA</t>
  </si>
  <si>
    <t>Servicio de mantenimiento preventivo a la Camioneta Mazda BT-50 4X4 3. 0L AT PLACA: L485597.</t>
  </si>
  <si>
    <t>MINISTERIO DE EDUCACION</t>
  </si>
  <si>
    <t>Pago a Corporación de Acueducto y Alcantarillado de Boca Chica, por varias facts. entre las fechas del 02 al 06 de agosto 2024, por servicio de agua potable a los C. E. del Distrito10-05, en Munic. Boca Chica, correspondiente al mes de agosto 2024.</t>
  </si>
  <si>
    <t>Pago a Corporación de Acueducto y Alcantarillado de Boca Chica, por varias facts. de fecha 02 de septiembre 2024, por
servicio de agua potable a los C. E. del Distrito10-05, en Munic. Boca Chica, correspondiente al mes de septiembre 2024.</t>
  </si>
  <si>
    <t>TRANSFERENCIA CORRIENTE PARA CUBRIR PAGO DE NOMINA Y OTROS GASTOS, OCTUBRE/2024</t>
  </si>
  <si>
    <t>LB-2024-1485</t>
  </si>
  <si>
    <t>Juan Samuel Consulting Group, SRL</t>
  </si>
  <si>
    <t>Pago de Servicio de Suministro de Agua, a esta Reserva de la Policia Nacional, correspondiente al mes de octubre 2024.-</t>
  </si>
  <si>
    <t>8400020390</t>
  </si>
  <si>
    <t>378685104</t>
  </si>
  <si>
    <t>378959842</t>
  </si>
  <si>
    <t>452810050029</t>
  </si>
  <si>
    <t>LB-2024-1562</t>
  </si>
  <si>
    <t>NOMINA FONDO 100 MES DE OCTUBRE 2024</t>
  </si>
  <si>
    <t>LB-2024-1496</t>
  </si>
  <si>
    <t>Servicio Flota Correspondiente Septiembre 2024.</t>
  </si>
  <si>
    <t>LB-2024-1498</t>
  </si>
  <si>
    <t>Servicio de mantenimiento para el camión Hyundai, PLACA: L490552</t>
  </si>
  <si>
    <t>LB-2024-1501</t>
  </si>
  <si>
    <t>SARAH MASSIH DE OLEO</t>
  </si>
  <si>
    <t>Pago alquiler de local para oficina administrativa de la Coraabo correspondiente de marzo 2024 hasta octubre 2024</t>
  </si>
  <si>
    <t>LB-2024-1564</t>
  </si>
  <si>
    <t>NOMINA PERSONAL FIJO FONDOS PROPIOS CORRESPONDIENTE A OCTUBRE 2024</t>
  </si>
  <si>
    <t>LB-2024-1568</t>
  </si>
  <si>
    <t>PAGO PERSONAL FIJO TEMPORAL CARGO CARRERA ADM OCTUBRE 2024</t>
  </si>
  <si>
    <t>LB-2024-1583</t>
  </si>
  <si>
    <t>NOMINA SEGURIDAD MILITAR CORRESPONDIENTE A OCTUBRE 2024</t>
  </si>
  <si>
    <t>PAGO SERVICIOS DE AGUA EN LOS DIFERENTES DESTACAMENTOS DE LA P.N., QUE SE ENCUENTRAN EN EL MUNICIPIO DE BOCA CHICA, CORREPONDIENTE AL MES DE OCTUBRE DEL 2024</t>
  </si>
  <si>
    <t>LB-2024-1536</t>
  </si>
  <si>
    <t>Pago servicios de almuerzos al personal operativo correspondiente al mes septiembre 2024</t>
  </si>
  <si>
    <t>DIRECCIÓN NACIONAL DE CONTROL DE DROGAS (DNCD</t>
  </si>
  <si>
    <t>Pago por servicio de agua potable ofrecido a esta institución, correspondiente al mes de octubre del año 2024, según oficio No.2100, d/f. 11/10/2024, del Director Financiero, DNCD.</t>
  </si>
  <si>
    <t>379893711</t>
  </si>
  <si>
    <t>452400541734</t>
  </si>
  <si>
    <t>LB-2024-1546</t>
  </si>
  <si>
    <t>Lula Auto Repuesto, SRL</t>
  </si>
  <si>
    <t>SERVICIO DE MANTENIMIENTO Y REPARACIÓN DE CLOCHE SOLICITADO PARA LA CAMIONETA-CARGA DONGFENG PICKUP 4X4, PLACA L401852.</t>
  </si>
  <si>
    <t>380079542</t>
  </si>
  <si>
    <t>380079879</t>
  </si>
  <si>
    <t>380078723</t>
  </si>
  <si>
    <t>380078246</t>
  </si>
  <si>
    <t>380417648</t>
  </si>
  <si>
    <t>380415325</t>
  </si>
  <si>
    <t>LB-2024-1552</t>
  </si>
  <si>
    <t>CORAMCA, SRL</t>
  </si>
  <si>
    <t>Adquisición de Materiales de Plomeria del 2do. Trimestre del año 2024.</t>
  </si>
  <si>
    <t>LB-2024-1555</t>
  </si>
  <si>
    <t>241022005800100093</t>
  </si>
  <si>
    <t>DEPOSITO- PGO OCTUBRE / LEONARDO GARCIA</t>
  </si>
  <si>
    <t>12961</t>
  </si>
  <si>
    <t>NULO</t>
  </si>
  <si>
    <t>12962</t>
  </si>
  <si>
    <t>938007987967</t>
  </si>
  <si>
    <t>COBRO IMP DGII 0.15%_TRANS TUB</t>
  </si>
  <si>
    <t>CARGOS BANCARIOS OCTUBRE 2024</t>
  </si>
  <si>
    <t>38007987967</t>
  </si>
  <si>
    <t>TRANSFERENCIA A TESORERIA NACIONAL</t>
  </si>
  <si>
    <t>TRANSFERENCIA ENTRE CUENTAS DE TESORERIA NACIONAL</t>
  </si>
  <si>
    <t>938007954232</t>
  </si>
  <si>
    <t>38007954232</t>
  </si>
  <si>
    <t>938007872399</t>
  </si>
  <si>
    <t>38007872399</t>
  </si>
  <si>
    <t>938007824622</t>
  </si>
  <si>
    <t>38007824622</t>
  </si>
  <si>
    <t>4524000045400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</si>
</sst>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vertical="distributed"/>
    </xf>
    <xf numFmtId="9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/>
    </xf>
    <xf numFmtId="43" fontId="0" fillId="0" borderId="0" xfId="1" applyFont="1"/>
    <xf numFmtId="43" fontId="1" fillId="0" borderId="0" xfId="1" applyFont="1" applyAlignment="1">
      <alignment horizontal="right"/>
    </xf>
    <xf numFmtId="43" fontId="0" fillId="0" borderId="1" xfId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43" fontId="0" fillId="0" borderId="1" xfId="1" applyFont="1" applyBorder="1"/>
    <xf numFmtId="43" fontId="1" fillId="0" borderId="0" xfId="1" applyFont="1" applyAlignment="1">
      <alignment horizontal="center"/>
    </xf>
    <xf numFmtId="43" fontId="3" fillId="0" borderId="1" xfId="1" applyFont="1" applyBorder="1" applyAlignment="1">
      <alignment horizontal="center"/>
    </xf>
    <xf numFmtId="43" fontId="0" fillId="0" borderId="1" xfId="1" applyFont="1" applyBorder="1" applyAlignment="1">
      <alignment horizontal="left"/>
    </xf>
    <xf numFmtId="14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49" fontId="1" fillId="0" borderId="1" xfId="0" applyNumberFormat="1" applyFont="1" applyBorder="1"/>
    <xf numFmtId="49" fontId="1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2" fontId="5" fillId="0" borderId="0" xfId="0" applyNumberFormat="1" applyFont="1" applyBorder="1" applyAlignment="1">
      <alignment horizontal="center" vertical="distributed"/>
    </xf>
    <xf numFmtId="0" fontId="6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92</xdr:row>
      <xdr:rowOff>104775</xdr:rowOff>
    </xdr:from>
    <xdr:to>
      <xdr:col>4</xdr:col>
      <xdr:colOff>3601301</xdr:colOff>
      <xdr:row>101</xdr:row>
      <xdr:rowOff>181225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9AAF77-C45D-4F50-B165-07B1E8DBA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7075" y="17630775"/>
          <a:ext cx="6096851" cy="1790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22"/>
    </sheetView>
  </sheetViews>
  <sheetFormatPr baseColWidth="10" defaultColWidth="11.42578125" defaultRowHeight="15" x14ac:dyDescent="0.25"/>
  <cols>
    <col min="1" max="1" width="10.85546875" customWidth="1"/>
    <col min="2" max="2" width="8.7109375" bestFit="1" customWidth="1"/>
    <col min="3" max="3" width="19.140625" bestFit="1" customWidth="1"/>
    <col min="4" max="4" width="37.7109375" bestFit="1" customWidth="1"/>
    <col min="5" max="5" width="53.7109375" style="2" bestFit="1" customWidth="1"/>
    <col min="6" max="6" width="14.140625" style="3" bestFit="1" customWidth="1"/>
    <col min="7" max="7" width="13.85546875" customWidth="1"/>
    <col min="8" max="8" width="14.85546875" bestFit="1" customWidth="1"/>
    <col min="9" max="9" width="11.7109375" bestFit="1" customWidth="1"/>
  </cols>
  <sheetData>
    <row r="1" spans="1:9" ht="19.5" customHeight="1" x14ac:dyDescent="0.25">
      <c r="A1" s="28" t="s">
        <v>7</v>
      </c>
      <c r="B1" s="28"/>
      <c r="C1" s="28"/>
      <c r="D1" s="28"/>
      <c r="E1" s="28"/>
      <c r="F1" s="28"/>
      <c r="G1" s="28"/>
      <c r="H1" s="28"/>
    </row>
    <row r="2" spans="1:9" ht="19.5" customHeight="1" x14ac:dyDescent="0.25">
      <c r="A2" s="28" t="s">
        <v>8</v>
      </c>
      <c r="B2" s="28"/>
      <c r="C2" s="28"/>
      <c r="D2" s="28"/>
      <c r="E2" s="28"/>
      <c r="F2" s="28"/>
      <c r="G2" s="28"/>
      <c r="H2" s="28"/>
    </row>
    <row r="3" spans="1:9" ht="18" customHeight="1" x14ac:dyDescent="0.25">
      <c r="A3" s="28" t="s">
        <v>9</v>
      </c>
      <c r="B3" s="28"/>
      <c r="C3" s="28"/>
      <c r="D3" s="28"/>
      <c r="E3" s="28"/>
      <c r="F3" s="28"/>
      <c r="G3" s="28"/>
      <c r="H3" s="28"/>
    </row>
    <row r="4" spans="1:9" x14ac:dyDescent="0.25">
      <c r="A4" s="29" t="s">
        <v>10</v>
      </c>
      <c r="B4" s="29"/>
      <c r="C4" s="29"/>
      <c r="D4" s="29"/>
      <c r="E4" s="29"/>
      <c r="F4" s="29"/>
      <c r="G4" s="29"/>
      <c r="H4" s="29"/>
    </row>
    <row r="5" spans="1:9" x14ac:dyDescent="0.25">
      <c r="A5" s="29" t="s">
        <v>11</v>
      </c>
      <c r="B5" s="29"/>
      <c r="C5" s="29"/>
      <c r="D5" s="29"/>
      <c r="E5" s="29"/>
      <c r="F5" s="29"/>
      <c r="G5" s="29"/>
      <c r="H5" s="29"/>
    </row>
    <row r="6" spans="1:9" x14ac:dyDescent="0.25">
      <c r="D6" t="s">
        <v>12</v>
      </c>
    </row>
    <row r="7" spans="1:9" s="9" customFormat="1" ht="12.75" x14ac:dyDescent="0.2">
      <c r="A7" s="4" t="s">
        <v>0</v>
      </c>
      <c r="B7" s="4" t="s">
        <v>1</v>
      </c>
      <c r="C7" s="4" t="s">
        <v>13</v>
      </c>
      <c r="D7" s="4" t="s">
        <v>2</v>
      </c>
      <c r="E7" s="4" t="s">
        <v>3</v>
      </c>
      <c r="F7" s="5" t="s">
        <v>4</v>
      </c>
      <c r="G7" s="7" t="s">
        <v>5</v>
      </c>
      <c r="H7" s="7" t="s">
        <v>6</v>
      </c>
      <c r="I7" s="1"/>
    </row>
    <row r="8" spans="1:9" ht="18" customHeight="1" x14ac:dyDescent="0.25">
      <c r="A8" s="19"/>
      <c r="B8" s="20"/>
      <c r="C8" s="21"/>
      <c r="D8" s="20"/>
      <c r="E8" s="14"/>
      <c r="F8" s="18"/>
      <c r="G8" s="12"/>
      <c r="H8" s="15">
        <f>+F8-G8</f>
        <v>0</v>
      </c>
    </row>
    <row r="9" spans="1:9" x14ac:dyDescent="0.25">
      <c r="A9" s="19">
        <v>45587</v>
      </c>
      <c r="B9" s="20"/>
      <c r="C9" s="20" t="s">
        <v>165</v>
      </c>
      <c r="D9" s="8" t="s">
        <v>166</v>
      </c>
      <c r="E9" s="14" t="s">
        <v>19</v>
      </c>
      <c r="F9" s="18">
        <v>675</v>
      </c>
      <c r="G9" s="12">
        <v>0</v>
      </c>
      <c r="H9" s="15">
        <f>+F9-G9+H8</f>
        <v>675</v>
      </c>
    </row>
    <row r="10" spans="1:9" x14ac:dyDescent="0.25">
      <c r="A10" s="19">
        <v>45589</v>
      </c>
      <c r="B10" s="20" t="s">
        <v>167</v>
      </c>
      <c r="C10" s="20"/>
      <c r="D10" s="8" t="s">
        <v>168</v>
      </c>
      <c r="E10" s="14" t="s">
        <v>168</v>
      </c>
      <c r="F10" s="18"/>
      <c r="G10" s="12"/>
      <c r="H10" s="15">
        <f t="shared" ref="H10:H22" si="0">+F10-G10+H9</f>
        <v>675</v>
      </c>
    </row>
    <row r="11" spans="1:9" x14ac:dyDescent="0.25">
      <c r="A11" s="19">
        <v>45589</v>
      </c>
      <c r="B11" s="20" t="s">
        <v>169</v>
      </c>
      <c r="C11" s="20"/>
      <c r="D11" s="8" t="s">
        <v>35</v>
      </c>
      <c r="E11" s="14" t="s">
        <v>28</v>
      </c>
      <c r="F11" s="18">
        <v>0</v>
      </c>
      <c r="G11" s="12">
        <v>50724.1</v>
      </c>
      <c r="H11" s="15">
        <f t="shared" si="0"/>
        <v>-50049.1</v>
      </c>
    </row>
    <row r="12" spans="1:9" x14ac:dyDescent="0.25">
      <c r="A12" s="19">
        <v>45594</v>
      </c>
      <c r="B12" s="20"/>
      <c r="C12" s="20" t="s">
        <v>170</v>
      </c>
      <c r="D12" s="8" t="s">
        <v>171</v>
      </c>
      <c r="E12" s="14" t="s">
        <v>172</v>
      </c>
      <c r="F12" s="18">
        <v>0</v>
      </c>
      <c r="G12" s="12">
        <v>1.01</v>
      </c>
      <c r="H12" s="15">
        <f t="shared" si="0"/>
        <v>-50050.11</v>
      </c>
    </row>
    <row r="13" spans="1:9" x14ac:dyDescent="0.25">
      <c r="A13" s="19">
        <v>45594</v>
      </c>
      <c r="B13" s="20"/>
      <c r="C13" s="20" t="s">
        <v>173</v>
      </c>
      <c r="D13" s="8" t="s">
        <v>174</v>
      </c>
      <c r="E13" s="14" t="s">
        <v>175</v>
      </c>
      <c r="F13" s="18">
        <v>0</v>
      </c>
      <c r="G13" s="12">
        <v>675</v>
      </c>
      <c r="H13" s="15">
        <f t="shared" si="0"/>
        <v>-50725.11</v>
      </c>
    </row>
    <row r="14" spans="1:9" x14ac:dyDescent="0.25">
      <c r="A14" s="19">
        <v>45594</v>
      </c>
      <c r="B14" s="20"/>
      <c r="C14" s="20" t="s">
        <v>176</v>
      </c>
      <c r="D14" s="8" t="s">
        <v>171</v>
      </c>
      <c r="E14" s="14" t="s">
        <v>172</v>
      </c>
      <c r="F14" s="18">
        <v>0</v>
      </c>
      <c r="G14" s="12">
        <v>1.01</v>
      </c>
      <c r="H14" s="15">
        <f t="shared" si="0"/>
        <v>-50726.12</v>
      </c>
    </row>
    <row r="15" spans="1:9" x14ac:dyDescent="0.25">
      <c r="A15" s="19">
        <v>45594</v>
      </c>
      <c r="B15" s="20"/>
      <c r="C15" s="20" t="s">
        <v>177</v>
      </c>
      <c r="D15" s="8" t="s">
        <v>174</v>
      </c>
      <c r="E15" s="14" t="s">
        <v>175</v>
      </c>
      <c r="F15" s="18">
        <v>0</v>
      </c>
      <c r="G15" s="12">
        <v>675</v>
      </c>
      <c r="H15" s="15">
        <f t="shared" si="0"/>
        <v>-51401.120000000003</v>
      </c>
    </row>
    <row r="16" spans="1:9" x14ac:dyDescent="0.25">
      <c r="A16" s="19">
        <v>45594</v>
      </c>
      <c r="B16" s="20"/>
      <c r="C16" s="20" t="s">
        <v>178</v>
      </c>
      <c r="D16" s="8" t="s">
        <v>171</v>
      </c>
      <c r="E16" s="14" t="s">
        <v>172</v>
      </c>
      <c r="F16" s="18">
        <v>0</v>
      </c>
      <c r="G16" s="12">
        <v>4.5</v>
      </c>
      <c r="H16" s="15">
        <f t="shared" si="0"/>
        <v>-51405.62</v>
      </c>
    </row>
    <row r="17" spans="1:8" x14ac:dyDescent="0.25">
      <c r="A17" s="19">
        <v>45594</v>
      </c>
      <c r="B17" s="20"/>
      <c r="C17" s="20" t="s">
        <v>179</v>
      </c>
      <c r="D17" s="8" t="s">
        <v>174</v>
      </c>
      <c r="E17" s="14" t="s">
        <v>175</v>
      </c>
      <c r="F17" s="18">
        <v>0</v>
      </c>
      <c r="G17" s="12">
        <v>3000</v>
      </c>
      <c r="H17" s="15">
        <f t="shared" si="0"/>
        <v>-54405.62</v>
      </c>
    </row>
    <row r="18" spans="1:8" x14ac:dyDescent="0.25">
      <c r="A18" s="19">
        <v>45594</v>
      </c>
      <c r="B18" s="20"/>
      <c r="C18" s="20" t="s">
        <v>180</v>
      </c>
      <c r="D18" s="8" t="s">
        <v>171</v>
      </c>
      <c r="E18" s="14" t="s">
        <v>172</v>
      </c>
      <c r="F18" s="18">
        <v>0</v>
      </c>
      <c r="G18" s="12">
        <v>10.93</v>
      </c>
      <c r="H18" s="15">
        <f t="shared" si="0"/>
        <v>-54416.55</v>
      </c>
    </row>
    <row r="19" spans="1:8" x14ac:dyDescent="0.25">
      <c r="A19" s="19">
        <v>45594</v>
      </c>
      <c r="B19" s="20"/>
      <c r="C19" s="20" t="s">
        <v>181</v>
      </c>
      <c r="D19" s="8" t="s">
        <v>174</v>
      </c>
      <c r="E19" s="14" t="s">
        <v>175</v>
      </c>
      <c r="F19" s="18">
        <v>0</v>
      </c>
      <c r="G19" s="12">
        <v>7285</v>
      </c>
      <c r="H19" s="15">
        <f t="shared" si="0"/>
        <v>-61701.55</v>
      </c>
    </row>
    <row r="20" spans="1:8" x14ac:dyDescent="0.25">
      <c r="A20" s="19">
        <v>45595</v>
      </c>
      <c r="B20" s="20"/>
      <c r="C20" s="20" t="s">
        <v>182</v>
      </c>
      <c r="D20" s="8" t="s">
        <v>36</v>
      </c>
      <c r="E20" s="14" t="s">
        <v>172</v>
      </c>
      <c r="F20" s="18">
        <v>0</v>
      </c>
      <c r="G20" s="12">
        <v>76.09</v>
      </c>
      <c r="H20" s="15">
        <f t="shared" si="0"/>
        <v>-61777.64</v>
      </c>
    </row>
    <row r="21" spans="1:8" x14ac:dyDescent="0.25">
      <c r="A21" s="19">
        <v>45596</v>
      </c>
      <c r="B21" s="20"/>
      <c r="C21" s="20" t="s">
        <v>20</v>
      </c>
      <c r="D21" s="8" t="s">
        <v>21</v>
      </c>
      <c r="E21" s="14" t="s">
        <v>172</v>
      </c>
      <c r="F21" s="18">
        <v>0</v>
      </c>
      <c r="G21" s="12">
        <v>175</v>
      </c>
      <c r="H21" s="15">
        <f t="shared" si="0"/>
        <v>-61952.639999999999</v>
      </c>
    </row>
    <row r="22" spans="1:8" x14ac:dyDescent="0.25">
      <c r="A22" s="19"/>
      <c r="B22" s="20"/>
      <c r="C22" s="20"/>
      <c r="D22" s="8"/>
      <c r="E22" s="14"/>
      <c r="F22" s="18"/>
      <c r="G22" s="12"/>
      <c r="H22" s="15">
        <f t="shared" si="0"/>
        <v>-61952.639999999999</v>
      </c>
    </row>
  </sheetData>
  <sortState xmlns:xlrd2="http://schemas.microsoft.com/office/spreadsheetml/2017/richdata2" ref="A9:G15">
    <sortCondition ref="A9:A15"/>
  </sortState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2"/>
  <sheetViews>
    <sheetView tabSelected="1" zoomScaleNormal="100" workbookViewId="0">
      <pane xSplit="1" ySplit="7" topLeftCell="B86" activePane="bottomRight" state="frozen"/>
      <selection pane="topRight" activeCell="B1" sqref="B1"/>
      <selection pane="bottomLeft" activeCell="A9" sqref="A9"/>
      <selection pane="bottomRight" activeCell="D94" sqref="D94"/>
    </sheetView>
  </sheetViews>
  <sheetFormatPr baseColWidth="10" defaultColWidth="11.42578125" defaultRowHeight="15" x14ac:dyDescent="0.25"/>
  <cols>
    <col min="1" max="1" width="11.42578125" style="2"/>
    <col min="2" max="2" width="13" style="2" bestFit="1" customWidth="1"/>
    <col min="3" max="3" width="16.85546875" style="24" customWidth="1"/>
    <col min="4" max="4" width="45.140625" style="2" bestFit="1" customWidth="1"/>
    <col min="5" max="5" width="81" customWidth="1"/>
    <col min="6" max="7" width="14.140625" style="10" bestFit="1" customWidth="1"/>
    <col min="8" max="8" width="15.140625" style="10" bestFit="1" customWidth="1"/>
  </cols>
  <sheetData>
    <row r="1" spans="1:8" x14ac:dyDescent="0.25">
      <c r="A1" s="28" t="s">
        <v>7</v>
      </c>
      <c r="B1" s="28"/>
      <c r="C1" s="28"/>
      <c r="D1" s="28"/>
      <c r="E1" s="28"/>
      <c r="F1" s="28"/>
      <c r="G1" s="28"/>
      <c r="H1" s="28"/>
    </row>
    <row r="2" spans="1:8" x14ac:dyDescent="0.25">
      <c r="A2" s="28" t="s">
        <v>8</v>
      </c>
      <c r="B2" s="28"/>
      <c r="C2" s="28"/>
      <c r="D2" s="28"/>
      <c r="E2" s="28"/>
      <c r="F2" s="28"/>
      <c r="G2" s="28"/>
      <c r="H2" s="28"/>
    </row>
    <row r="3" spans="1:8" x14ac:dyDescent="0.25">
      <c r="A3" s="28" t="s">
        <v>9</v>
      </c>
      <c r="B3" s="28"/>
      <c r="C3" s="28"/>
      <c r="D3" s="28"/>
      <c r="E3" s="28"/>
      <c r="F3" s="28"/>
      <c r="G3" s="28"/>
      <c r="H3" s="28"/>
    </row>
    <row r="4" spans="1:8" x14ac:dyDescent="0.25">
      <c r="A4" s="29" t="s">
        <v>15</v>
      </c>
      <c r="B4" s="29"/>
      <c r="C4" s="29"/>
      <c r="D4" s="29"/>
      <c r="E4" s="29"/>
      <c r="F4" s="29"/>
      <c r="G4" s="29"/>
      <c r="H4" s="29"/>
    </row>
    <row r="5" spans="1:8" x14ac:dyDescent="0.25">
      <c r="A5" s="29" t="s">
        <v>14</v>
      </c>
      <c r="B5" s="29"/>
      <c r="C5" s="29"/>
      <c r="D5" s="29"/>
      <c r="E5" s="29"/>
      <c r="F5" s="29"/>
      <c r="G5" s="29"/>
      <c r="H5" s="29"/>
    </row>
    <row r="6" spans="1:8" x14ac:dyDescent="0.25">
      <c r="A6" s="13"/>
      <c r="B6" s="13"/>
      <c r="C6" s="22"/>
      <c r="D6" s="13"/>
      <c r="E6" s="6"/>
      <c r="F6" s="11"/>
      <c r="G6" s="16"/>
      <c r="H6" s="16"/>
    </row>
    <row r="7" spans="1:8" x14ac:dyDescent="0.25">
      <c r="A7" s="26" t="s">
        <v>0</v>
      </c>
      <c r="B7" s="26" t="s">
        <v>1</v>
      </c>
      <c r="C7" s="23" t="s">
        <v>13</v>
      </c>
      <c r="D7" s="4" t="s">
        <v>2</v>
      </c>
      <c r="E7" s="4" t="s">
        <v>3</v>
      </c>
      <c r="F7" s="17" t="s">
        <v>4</v>
      </c>
      <c r="G7" s="17" t="s">
        <v>5</v>
      </c>
      <c r="H7" s="17" t="s">
        <v>6</v>
      </c>
    </row>
    <row r="8" spans="1:8" x14ac:dyDescent="0.25">
      <c r="A8" s="27"/>
      <c r="B8" s="25"/>
      <c r="C8" s="25"/>
      <c r="D8" s="8"/>
      <c r="E8" s="14"/>
      <c r="F8" s="18"/>
      <c r="G8" s="12"/>
      <c r="H8" s="15">
        <f>+F8-G8</f>
        <v>0</v>
      </c>
    </row>
    <row r="9" spans="1:8" x14ac:dyDescent="0.25">
      <c r="A9" s="27" t="s">
        <v>41</v>
      </c>
      <c r="B9" s="25"/>
      <c r="C9" s="25">
        <v>164115</v>
      </c>
      <c r="D9" s="8" t="s">
        <v>58</v>
      </c>
      <c r="E9" s="14" t="s">
        <v>59</v>
      </c>
      <c r="F9" s="18">
        <v>107332</v>
      </c>
      <c r="G9" s="12"/>
      <c r="H9" s="15">
        <f>+H8+F9-G9</f>
        <v>107332</v>
      </c>
    </row>
    <row r="10" spans="1:8" x14ac:dyDescent="0.25">
      <c r="A10" s="27">
        <v>45567</v>
      </c>
      <c r="B10" s="25"/>
      <c r="C10" s="25" t="s">
        <v>60</v>
      </c>
      <c r="D10" s="8" t="s">
        <v>61</v>
      </c>
      <c r="E10" s="14" t="s">
        <v>62</v>
      </c>
      <c r="F10" s="18"/>
      <c r="G10" s="12">
        <v>213348.18</v>
      </c>
      <c r="H10" s="15">
        <f t="shared" ref="H10" si="0">+H9+F10-G10</f>
        <v>-106016.18</v>
      </c>
    </row>
    <row r="11" spans="1:8" x14ac:dyDescent="0.25">
      <c r="A11" s="27">
        <v>45567</v>
      </c>
      <c r="B11" s="25"/>
      <c r="C11" s="25" t="s">
        <v>63</v>
      </c>
      <c r="D11" s="8" t="s">
        <v>64</v>
      </c>
      <c r="E11" s="14" t="s">
        <v>65</v>
      </c>
      <c r="F11" s="18"/>
      <c r="G11" s="12">
        <v>21700</v>
      </c>
      <c r="H11" s="15">
        <f>+H10+F11-G11</f>
        <v>-127716.18</v>
      </c>
    </row>
    <row r="12" spans="1:8" x14ac:dyDescent="0.25">
      <c r="A12" s="27">
        <v>45567</v>
      </c>
      <c r="B12" s="25"/>
      <c r="C12" s="25" t="s">
        <v>66</v>
      </c>
      <c r="D12" s="8" t="s">
        <v>67</v>
      </c>
      <c r="E12" s="14" t="s">
        <v>68</v>
      </c>
      <c r="F12" s="18"/>
      <c r="G12" s="12">
        <v>500000</v>
      </c>
      <c r="H12" s="15">
        <f t="shared" ref="H12:H69" si="1">+H11+F12-G12</f>
        <v>-627716.17999999993</v>
      </c>
    </row>
    <row r="13" spans="1:8" x14ac:dyDescent="0.25">
      <c r="A13" s="27" t="s">
        <v>42</v>
      </c>
      <c r="B13" s="25"/>
      <c r="C13" s="25">
        <v>165059</v>
      </c>
      <c r="D13" s="8" t="s">
        <v>69</v>
      </c>
      <c r="E13" s="14" t="s">
        <v>70</v>
      </c>
      <c r="F13" s="18">
        <v>4436</v>
      </c>
      <c r="G13" s="12"/>
      <c r="H13" s="15">
        <f t="shared" si="1"/>
        <v>-623280.17999999993</v>
      </c>
    </row>
    <row r="14" spans="1:8" x14ac:dyDescent="0.25">
      <c r="A14" s="27">
        <v>45569</v>
      </c>
      <c r="B14" s="25"/>
      <c r="C14" s="25" t="s">
        <v>71</v>
      </c>
      <c r="D14" s="8" t="s">
        <v>72</v>
      </c>
      <c r="E14" s="14" t="s">
        <v>73</v>
      </c>
      <c r="F14" s="18"/>
      <c r="G14" s="12">
        <v>27383.96</v>
      </c>
      <c r="H14" s="15">
        <f t="shared" si="1"/>
        <v>-650664.1399999999</v>
      </c>
    </row>
    <row r="15" spans="1:8" x14ac:dyDescent="0.25">
      <c r="A15" s="27">
        <v>45569</v>
      </c>
      <c r="B15" s="25"/>
      <c r="C15" s="25" t="s">
        <v>74</v>
      </c>
      <c r="D15" s="8" t="s">
        <v>75</v>
      </c>
      <c r="E15" s="14" t="s">
        <v>76</v>
      </c>
      <c r="F15" s="18"/>
      <c r="G15" s="12">
        <v>1300832</v>
      </c>
      <c r="H15" s="15">
        <f t="shared" si="1"/>
        <v>-1951496.14</v>
      </c>
    </row>
    <row r="16" spans="1:8" x14ac:dyDescent="0.25">
      <c r="A16" s="27">
        <v>45569</v>
      </c>
      <c r="B16" s="25"/>
      <c r="C16" s="25" t="s">
        <v>77</v>
      </c>
      <c r="D16" s="8" t="s">
        <v>78</v>
      </c>
      <c r="E16" s="14" t="s">
        <v>79</v>
      </c>
      <c r="F16" s="18"/>
      <c r="G16" s="12">
        <v>23010</v>
      </c>
      <c r="H16" s="15">
        <f t="shared" si="1"/>
        <v>-1974506.14</v>
      </c>
    </row>
    <row r="17" spans="1:8" x14ac:dyDescent="0.25">
      <c r="A17" s="27">
        <v>45569</v>
      </c>
      <c r="B17" s="25"/>
      <c r="C17" s="25" t="s">
        <v>80</v>
      </c>
      <c r="D17" s="8" t="s">
        <v>81</v>
      </c>
      <c r="E17" s="14" t="s">
        <v>82</v>
      </c>
      <c r="F17" s="18"/>
      <c r="G17" s="12">
        <v>18569.04</v>
      </c>
      <c r="H17" s="15">
        <f t="shared" si="1"/>
        <v>-1993075.18</v>
      </c>
    </row>
    <row r="18" spans="1:8" x14ac:dyDescent="0.25">
      <c r="A18" s="27" t="s">
        <v>43</v>
      </c>
      <c r="B18" s="25"/>
      <c r="C18" s="25">
        <v>166080</v>
      </c>
      <c r="D18" s="8" t="s">
        <v>83</v>
      </c>
      <c r="E18" s="14" t="s">
        <v>84</v>
      </c>
      <c r="F18" s="18">
        <v>35820</v>
      </c>
      <c r="G18" s="12"/>
      <c r="H18" s="15">
        <f t="shared" si="1"/>
        <v>-1957255.18</v>
      </c>
    </row>
    <row r="19" spans="1:8" x14ac:dyDescent="0.25">
      <c r="A19" s="27" t="s">
        <v>44</v>
      </c>
      <c r="B19" s="25"/>
      <c r="C19" s="25" t="s">
        <v>85</v>
      </c>
      <c r="D19" s="8" t="s">
        <v>34</v>
      </c>
      <c r="E19" s="14" t="s">
        <v>86</v>
      </c>
      <c r="F19" s="18">
        <v>33987.599999999999</v>
      </c>
      <c r="G19" s="12"/>
      <c r="H19" s="15">
        <f t="shared" si="1"/>
        <v>-1923267.5799999998</v>
      </c>
    </row>
    <row r="20" spans="1:8" x14ac:dyDescent="0.25">
      <c r="A20" s="27" t="s">
        <v>44</v>
      </c>
      <c r="B20" s="25"/>
      <c r="C20" s="25">
        <v>166577</v>
      </c>
      <c r="D20" s="8" t="s">
        <v>38</v>
      </c>
      <c r="E20" s="14" t="s">
        <v>87</v>
      </c>
      <c r="F20" s="18">
        <v>36335</v>
      </c>
      <c r="G20" s="12"/>
      <c r="H20" s="15">
        <f t="shared" si="1"/>
        <v>-1886932.5799999998</v>
      </c>
    </row>
    <row r="21" spans="1:8" x14ac:dyDescent="0.25">
      <c r="A21" s="27" t="s">
        <v>44</v>
      </c>
      <c r="B21" s="25"/>
      <c r="C21" s="25" t="s">
        <v>88</v>
      </c>
      <c r="D21" s="8" t="s">
        <v>34</v>
      </c>
      <c r="E21" s="14" t="s">
        <v>86</v>
      </c>
      <c r="F21" s="18">
        <v>53388.14</v>
      </c>
      <c r="G21" s="12"/>
      <c r="H21" s="15">
        <f t="shared" si="1"/>
        <v>-1833544.44</v>
      </c>
    </row>
    <row r="22" spans="1:8" x14ac:dyDescent="0.25">
      <c r="A22" s="27" t="s">
        <v>45</v>
      </c>
      <c r="B22" s="25"/>
      <c r="C22" s="25" t="s">
        <v>89</v>
      </c>
      <c r="D22" s="8" t="s">
        <v>34</v>
      </c>
      <c r="E22" s="14" t="s">
        <v>86</v>
      </c>
      <c r="F22" s="18">
        <v>1526764.65</v>
      </c>
      <c r="G22" s="12"/>
      <c r="H22" s="15">
        <f t="shared" si="1"/>
        <v>-306779.79000000004</v>
      </c>
    </row>
    <row r="23" spans="1:8" x14ac:dyDescent="0.25">
      <c r="A23" s="27">
        <v>45574</v>
      </c>
      <c r="B23" s="25"/>
      <c r="C23" s="25" t="s">
        <v>90</v>
      </c>
      <c r="D23" s="8" t="s">
        <v>91</v>
      </c>
      <c r="E23" s="14" t="s">
        <v>92</v>
      </c>
      <c r="F23" s="18"/>
      <c r="G23" s="12">
        <v>182947.20000000001</v>
      </c>
      <c r="H23" s="15">
        <f t="shared" si="1"/>
        <v>-489726.99000000005</v>
      </c>
    </row>
    <row r="24" spans="1:8" x14ac:dyDescent="0.25">
      <c r="A24" s="27">
        <v>45574</v>
      </c>
      <c r="B24" s="25"/>
      <c r="C24" s="25" t="s">
        <v>93</v>
      </c>
      <c r="D24" s="8" t="s">
        <v>91</v>
      </c>
      <c r="E24" s="14" t="s">
        <v>94</v>
      </c>
      <c r="F24" s="18"/>
      <c r="G24" s="12">
        <v>17228</v>
      </c>
      <c r="H24" s="15">
        <f t="shared" si="1"/>
        <v>-506954.99000000005</v>
      </c>
    </row>
    <row r="25" spans="1:8" x14ac:dyDescent="0.25">
      <c r="A25" s="27" t="s">
        <v>46</v>
      </c>
      <c r="B25" s="25"/>
      <c r="C25" s="25">
        <v>167781</v>
      </c>
      <c r="D25" s="8" t="s">
        <v>95</v>
      </c>
      <c r="E25" s="14" t="s">
        <v>96</v>
      </c>
      <c r="F25" s="18">
        <v>103032.25</v>
      </c>
      <c r="G25" s="12"/>
      <c r="H25" s="15">
        <f t="shared" si="1"/>
        <v>-403922.74000000005</v>
      </c>
    </row>
    <row r="26" spans="1:8" x14ac:dyDescent="0.25">
      <c r="A26" s="27">
        <v>45576</v>
      </c>
      <c r="B26" s="25"/>
      <c r="C26" s="25" t="s">
        <v>97</v>
      </c>
      <c r="D26" s="8" t="s">
        <v>98</v>
      </c>
      <c r="E26" s="14" t="s">
        <v>99</v>
      </c>
      <c r="F26" s="18"/>
      <c r="G26" s="12">
        <v>19474.46</v>
      </c>
      <c r="H26" s="15">
        <f t="shared" si="1"/>
        <v>-423397.20000000007</v>
      </c>
    </row>
    <row r="27" spans="1:8" x14ac:dyDescent="0.25">
      <c r="A27" s="27">
        <v>45576</v>
      </c>
      <c r="B27" s="25"/>
      <c r="C27" s="25" t="s">
        <v>100</v>
      </c>
      <c r="D27" s="8" t="s">
        <v>91</v>
      </c>
      <c r="E27" s="14" t="s">
        <v>101</v>
      </c>
      <c r="F27" s="18"/>
      <c r="G27" s="12">
        <v>15505.2</v>
      </c>
      <c r="H27" s="15">
        <f t="shared" si="1"/>
        <v>-438902.40000000008</v>
      </c>
    </row>
    <row r="28" spans="1:8" x14ac:dyDescent="0.25">
      <c r="A28" s="27">
        <v>45576</v>
      </c>
      <c r="B28" s="25"/>
      <c r="C28" s="25" t="s">
        <v>102</v>
      </c>
      <c r="D28" s="8" t="s">
        <v>27</v>
      </c>
      <c r="E28" s="14" t="s">
        <v>103</v>
      </c>
      <c r="F28" s="18"/>
      <c r="G28" s="12">
        <v>65533.36</v>
      </c>
      <c r="H28" s="15">
        <f t="shared" si="1"/>
        <v>-504435.76000000007</v>
      </c>
    </row>
    <row r="29" spans="1:8" x14ac:dyDescent="0.25">
      <c r="A29" s="27">
        <v>45576</v>
      </c>
      <c r="B29" s="25"/>
      <c r="C29" s="25" t="s">
        <v>104</v>
      </c>
      <c r="D29" s="8" t="s">
        <v>30</v>
      </c>
      <c r="E29" s="14" t="s">
        <v>40</v>
      </c>
      <c r="F29" s="18"/>
      <c r="G29" s="12">
        <v>19999.990000000002</v>
      </c>
      <c r="H29" s="15">
        <f t="shared" si="1"/>
        <v>-524435.75000000012</v>
      </c>
    </row>
    <row r="30" spans="1:8" x14ac:dyDescent="0.25">
      <c r="A30" s="27">
        <v>45576</v>
      </c>
      <c r="B30" s="25"/>
      <c r="C30" s="25" t="s">
        <v>105</v>
      </c>
      <c r="D30" s="8" t="s">
        <v>39</v>
      </c>
      <c r="E30" s="14" t="s">
        <v>31</v>
      </c>
      <c r="F30" s="18"/>
      <c r="G30" s="12">
        <v>19999.990000000002</v>
      </c>
      <c r="H30" s="15">
        <f t="shared" si="1"/>
        <v>-544435.74000000011</v>
      </c>
    </row>
    <row r="31" spans="1:8" x14ac:dyDescent="0.25">
      <c r="A31" s="27" t="s">
        <v>47</v>
      </c>
      <c r="B31" s="25"/>
      <c r="C31" s="25">
        <v>169860</v>
      </c>
      <c r="D31" s="8" t="s">
        <v>34</v>
      </c>
      <c r="E31" s="14" t="s">
        <v>106</v>
      </c>
      <c r="F31" s="18">
        <v>7304572.5</v>
      </c>
      <c r="G31" s="12"/>
      <c r="H31" s="15">
        <f t="shared" si="1"/>
        <v>6760136.7599999998</v>
      </c>
    </row>
    <row r="32" spans="1:8" x14ac:dyDescent="0.25">
      <c r="A32" s="27">
        <v>45580</v>
      </c>
      <c r="B32" s="25"/>
      <c r="C32" s="25" t="s">
        <v>107</v>
      </c>
      <c r="D32" s="8" t="s">
        <v>108</v>
      </c>
      <c r="E32" s="14" t="s">
        <v>109</v>
      </c>
      <c r="F32" s="18"/>
      <c r="G32" s="12">
        <v>77678.5</v>
      </c>
      <c r="H32" s="15">
        <f t="shared" si="1"/>
        <v>6682458.2599999998</v>
      </c>
    </row>
    <row r="33" spans="1:8" x14ac:dyDescent="0.25">
      <c r="A33" s="27">
        <v>45581</v>
      </c>
      <c r="B33" s="25"/>
      <c r="C33" s="25" t="s">
        <v>110</v>
      </c>
      <c r="D33" s="8" t="s">
        <v>29</v>
      </c>
      <c r="E33" s="14" t="s">
        <v>111</v>
      </c>
      <c r="F33" s="18"/>
      <c r="G33" s="12">
        <v>7485387.9400000004</v>
      </c>
      <c r="H33" s="15">
        <f t="shared" si="1"/>
        <v>-802929.68000000063</v>
      </c>
    </row>
    <row r="34" spans="1:8" x14ac:dyDescent="0.25">
      <c r="A34" s="27">
        <v>45581</v>
      </c>
      <c r="B34" s="25"/>
      <c r="C34" s="25" t="s">
        <v>112</v>
      </c>
      <c r="D34" s="8" t="s">
        <v>113</v>
      </c>
      <c r="E34" s="14" t="s">
        <v>114</v>
      </c>
      <c r="F34" s="18"/>
      <c r="G34" s="12">
        <v>25134</v>
      </c>
      <c r="H34" s="15">
        <f t="shared" si="1"/>
        <v>-828063.68000000063</v>
      </c>
    </row>
    <row r="35" spans="1:8" x14ac:dyDescent="0.25">
      <c r="A35" s="27">
        <v>45581</v>
      </c>
      <c r="B35" s="25"/>
      <c r="C35" s="25" t="s">
        <v>115</v>
      </c>
      <c r="D35" s="8" t="s">
        <v>32</v>
      </c>
      <c r="E35" s="14" t="s">
        <v>31</v>
      </c>
      <c r="F35" s="18"/>
      <c r="G35" s="12">
        <v>19999.990000000002</v>
      </c>
      <c r="H35" s="15">
        <f t="shared" si="1"/>
        <v>-848063.67000000062</v>
      </c>
    </row>
    <row r="36" spans="1:8" x14ac:dyDescent="0.25">
      <c r="A36" s="27">
        <v>45581</v>
      </c>
      <c r="B36" s="25"/>
      <c r="C36" s="25" t="s">
        <v>116</v>
      </c>
      <c r="D36" s="8" t="s">
        <v>117</v>
      </c>
      <c r="E36" s="14" t="s">
        <v>118</v>
      </c>
      <c r="F36" s="18"/>
      <c r="G36" s="12">
        <v>10784.02</v>
      </c>
      <c r="H36" s="15">
        <f t="shared" si="1"/>
        <v>-858847.69000000064</v>
      </c>
    </row>
    <row r="37" spans="1:8" x14ac:dyDescent="0.25">
      <c r="A37" s="27" t="s">
        <v>48</v>
      </c>
      <c r="B37" s="25"/>
      <c r="C37" s="25">
        <v>171206</v>
      </c>
      <c r="D37" s="8" t="s">
        <v>119</v>
      </c>
      <c r="E37" s="14" t="s">
        <v>120</v>
      </c>
      <c r="F37" s="18">
        <v>1340269</v>
      </c>
      <c r="G37" s="12"/>
      <c r="H37" s="15">
        <f t="shared" si="1"/>
        <v>481421.30999999936</v>
      </c>
    </row>
    <row r="38" spans="1:8" x14ac:dyDescent="0.25">
      <c r="A38" s="27" t="s">
        <v>49</v>
      </c>
      <c r="B38" s="25"/>
      <c r="C38" s="25">
        <v>171896</v>
      </c>
      <c r="D38" s="8" t="s">
        <v>119</v>
      </c>
      <c r="E38" s="14" t="s">
        <v>121</v>
      </c>
      <c r="F38" s="18">
        <v>1317959</v>
      </c>
      <c r="G38" s="12"/>
      <c r="H38" s="15">
        <f t="shared" si="1"/>
        <v>1799380.3099999994</v>
      </c>
    </row>
    <row r="39" spans="1:8" x14ac:dyDescent="0.25">
      <c r="A39" s="27" t="s">
        <v>49</v>
      </c>
      <c r="B39" s="25"/>
      <c r="C39" s="25">
        <v>171900</v>
      </c>
      <c r="D39" s="8" t="s">
        <v>34</v>
      </c>
      <c r="E39" s="14" t="s">
        <v>122</v>
      </c>
      <c r="F39" s="18">
        <v>3272230</v>
      </c>
      <c r="G39" s="12"/>
      <c r="H39" s="15">
        <f t="shared" si="1"/>
        <v>5071610.3099999996</v>
      </c>
    </row>
    <row r="40" spans="1:8" x14ac:dyDescent="0.25">
      <c r="A40" s="27">
        <v>45583</v>
      </c>
      <c r="B40" s="25"/>
      <c r="C40" s="25" t="s">
        <v>123</v>
      </c>
      <c r="D40" s="8" t="s">
        <v>124</v>
      </c>
      <c r="E40" s="14" t="s">
        <v>31</v>
      </c>
      <c r="F40" s="18"/>
      <c r="G40" s="12">
        <v>19999.990000000002</v>
      </c>
      <c r="H40" s="15">
        <f t="shared" si="1"/>
        <v>5051610.3199999994</v>
      </c>
    </row>
    <row r="41" spans="1:8" x14ac:dyDescent="0.25">
      <c r="A41" s="27" t="s">
        <v>50</v>
      </c>
      <c r="B41" s="25"/>
      <c r="C41" s="25">
        <v>174489</v>
      </c>
      <c r="D41" s="8" t="s">
        <v>37</v>
      </c>
      <c r="E41" s="14" t="s">
        <v>125</v>
      </c>
      <c r="F41" s="18">
        <v>2562</v>
      </c>
      <c r="G41" s="12"/>
      <c r="H41" s="15">
        <f t="shared" si="1"/>
        <v>5054172.3199999994</v>
      </c>
    </row>
    <row r="42" spans="1:8" x14ac:dyDescent="0.25">
      <c r="A42" s="27" t="s">
        <v>51</v>
      </c>
      <c r="B42" s="25"/>
      <c r="C42" s="25" t="s">
        <v>126</v>
      </c>
      <c r="D42" s="8" t="s">
        <v>34</v>
      </c>
      <c r="E42" s="14" t="s">
        <v>86</v>
      </c>
      <c r="F42" s="18">
        <v>811</v>
      </c>
      <c r="G42" s="12"/>
      <c r="H42" s="15">
        <f t="shared" si="1"/>
        <v>5054983.3199999994</v>
      </c>
    </row>
    <row r="43" spans="1:8" x14ac:dyDescent="0.25">
      <c r="A43" s="27" t="s">
        <v>51</v>
      </c>
      <c r="B43" s="25"/>
      <c r="C43" s="25" t="s">
        <v>127</v>
      </c>
      <c r="D43" s="8" t="s">
        <v>34</v>
      </c>
      <c r="E43" s="14" t="s">
        <v>86</v>
      </c>
      <c r="F43" s="18">
        <v>6693</v>
      </c>
      <c r="G43" s="12"/>
      <c r="H43" s="15">
        <f t="shared" si="1"/>
        <v>5061676.3199999994</v>
      </c>
    </row>
    <row r="44" spans="1:8" x14ac:dyDescent="0.25">
      <c r="A44" s="27" t="s">
        <v>52</v>
      </c>
      <c r="B44" s="25"/>
      <c r="C44" s="25" t="s">
        <v>128</v>
      </c>
      <c r="D44" s="8" t="s">
        <v>34</v>
      </c>
      <c r="E44" s="14" t="s">
        <v>86</v>
      </c>
      <c r="F44" s="18">
        <v>30957</v>
      </c>
      <c r="G44" s="12"/>
      <c r="H44" s="15">
        <f t="shared" si="1"/>
        <v>5092633.3199999994</v>
      </c>
    </row>
    <row r="45" spans="1:8" x14ac:dyDescent="0.25">
      <c r="A45" s="27" t="s">
        <v>52</v>
      </c>
      <c r="B45" s="25"/>
      <c r="C45" s="25" t="s">
        <v>129</v>
      </c>
      <c r="D45" s="8" t="s">
        <v>34</v>
      </c>
      <c r="E45" s="14" t="s">
        <v>86</v>
      </c>
      <c r="F45" s="18">
        <v>1800000</v>
      </c>
      <c r="G45" s="12"/>
      <c r="H45" s="15">
        <f t="shared" si="1"/>
        <v>6892633.3199999994</v>
      </c>
    </row>
    <row r="46" spans="1:8" x14ac:dyDescent="0.25">
      <c r="A46" s="27">
        <v>45588</v>
      </c>
      <c r="B46" s="25"/>
      <c r="C46" s="25" t="s">
        <v>130</v>
      </c>
      <c r="D46" s="8" t="s">
        <v>16</v>
      </c>
      <c r="E46" s="14" t="s">
        <v>131</v>
      </c>
      <c r="F46" s="18"/>
      <c r="G46" s="12">
        <v>3123559.1</v>
      </c>
      <c r="H46" s="15">
        <f t="shared" si="1"/>
        <v>3769074.2199999993</v>
      </c>
    </row>
    <row r="47" spans="1:8" x14ac:dyDescent="0.25">
      <c r="A47" s="27">
        <v>45588</v>
      </c>
      <c r="B47" s="25"/>
      <c r="C47" s="25" t="s">
        <v>132</v>
      </c>
      <c r="D47" s="8" t="s">
        <v>108</v>
      </c>
      <c r="E47" s="14" t="s">
        <v>133</v>
      </c>
      <c r="F47" s="18"/>
      <c r="G47" s="12">
        <v>77603.5</v>
      </c>
      <c r="H47" s="15">
        <f t="shared" si="1"/>
        <v>3691470.7199999993</v>
      </c>
    </row>
    <row r="48" spans="1:8" x14ac:dyDescent="0.25">
      <c r="A48" s="27">
        <v>45588</v>
      </c>
      <c r="B48" s="25"/>
      <c r="C48" s="25" t="s">
        <v>134</v>
      </c>
      <c r="D48" s="8" t="s">
        <v>98</v>
      </c>
      <c r="E48" s="14" t="s">
        <v>135</v>
      </c>
      <c r="F48" s="18"/>
      <c r="G48" s="12">
        <v>14428.37</v>
      </c>
      <c r="H48" s="15">
        <f t="shared" si="1"/>
        <v>3677042.3499999992</v>
      </c>
    </row>
    <row r="49" spans="1:8" x14ac:dyDescent="0.25">
      <c r="A49" s="27">
        <v>45588</v>
      </c>
      <c r="B49" s="25"/>
      <c r="C49" s="25" t="s">
        <v>136</v>
      </c>
      <c r="D49" s="8" t="s">
        <v>137</v>
      </c>
      <c r="E49" s="14" t="s">
        <v>138</v>
      </c>
      <c r="F49" s="18"/>
      <c r="G49" s="12">
        <v>1122906.8799999999</v>
      </c>
      <c r="H49" s="15">
        <f t="shared" si="1"/>
        <v>2554135.4699999993</v>
      </c>
    </row>
    <row r="50" spans="1:8" x14ac:dyDescent="0.25">
      <c r="A50" s="27">
        <v>45588</v>
      </c>
      <c r="B50" s="25"/>
      <c r="C50" s="25" t="s">
        <v>139</v>
      </c>
      <c r="D50" s="8" t="s">
        <v>17</v>
      </c>
      <c r="E50" s="14" t="s">
        <v>140</v>
      </c>
      <c r="F50" s="18"/>
      <c r="G50" s="12">
        <v>2092719.15</v>
      </c>
      <c r="H50" s="15">
        <f t="shared" si="1"/>
        <v>461416.31999999937</v>
      </c>
    </row>
    <row r="51" spans="1:8" x14ac:dyDescent="0.25">
      <c r="A51" s="27">
        <v>45588</v>
      </c>
      <c r="B51" s="25"/>
      <c r="C51" s="25" t="s">
        <v>141</v>
      </c>
      <c r="D51" s="8" t="s">
        <v>23</v>
      </c>
      <c r="E51" s="14" t="s">
        <v>142</v>
      </c>
      <c r="F51" s="18"/>
      <c r="G51" s="12">
        <v>46156</v>
      </c>
      <c r="H51" s="15">
        <f t="shared" si="1"/>
        <v>415260.31999999937</v>
      </c>
    </row>
    <row r="52" spans="1:8" x14ac:dyDescent="0.25">
      <c r="A52" s="27">
        <v>45588</v>
      </c>
      <c r="B52" s="25"/>
      <c r="C52" s="25" t="s">
        <v>141</v>
      </c>
      <c r="D52" s="8" t="s">
        <v>24</v>
      </c>
      <c r="E52" s="14" t="s">
        <v>142</v>
      </c>
      <c r="F52" s="18"/>
      <c r="G52" s="12">
        <v>11539</v>
      </c>
      <c r="H52" s="15">
        <f t="shared" si="1"/>
        <v>403721.31999999937</v>
      </c>
    </row>
    <row r="53" spans="1:8" x14ac:dyDescent="0.25">
      <c r="A53" s="27">
        <v>45588</v>
      </c>
      <c r="B53" s="25"/>
      <c r="C53" s="25" t="s">
        <v>141</v>
      </c>
      <c r="D53" s="8" t="s">
        <v>25</v>
      </c>
      <c r="E53" s="14" t="s">
        <v>142</v>
      </c>
      <c r="F53" s="18"/>
      <c r="G53" s="12">
        <v>11539</v>
      </c>
      <c r="H53" s="15">
        <f t="shared" si="1"/>
        <v>392182.31999999937</v>
      </c>
    </row>
    <row r="54" spans="1:8" x14ac:dyDescent="0.25">
      <c r="A54" s="27">
        <v>45588</v>
      </c>
      <c r="B54" s="25"/>
      <c r="C54" s="25" t="s">
        <v>143</v>
      </c>
      <c r="D54" s="8" t="s">
        <v>22</v>
      </c>
      <c r="E54" s="14" t="s">
        <v>144</v>
      </c>
      <c r="F54" s="18"/>
      <c r="G54" s="12">
        <v>364000</v>
      </c>
      <c r="H54" s="15">
        <f t="shared" si="1"/>
        <v>28182.319999999367</v>
      </c>
    </row>
    <row r="55" spans="1:8" x14ac:dyDescent="0.25">
      <c r="A55" s="27" t="s">
        <v>53</v>
      </c>
      <c r="B55" s="25"/>
      <c r="C55" s="25">
        <v>177211</v>
      </c>
      <c r="D55" s="8" t="s">
        <v>26</v>
      </c>
      <c r="E55" s="14" t="s">
        <v>145</v>
      </c>
      <c r="F55" s="18">
        <v>103003</v>
      </c>
      <c r="G55" s="12"/>
      <c r="H55" s="15">
        <f t="shared" si="1"/>
        <v>131185.31999999937</v>
      </c>
    </row>
    <row r="56" spans="1:8" x14ac:dyDescent="0.25">
      <c r="A56" s="27">
        <v>45590</v>
      </c>
      <c r="B56" s="25"/>
      <c r="C56" s="25" t="s">
        <v>146</v>
      </c>
      <c r="D56" s="8" t="s">
        <v>91</v>
      </c>
      <c r="E56" s="14" t="s">
        <v>147</v>
      </c>
      <c r="F56" s="18"/>
      <c r="G56" s="12">
        <v>158474</v>
      </c>
      <c r="H56" s="15">
        <f t="shared" si="1"/>
        <v>-27288.680000000633</v>
      </c>
    </row>
    <row r="57" spans="1:8" x14ac:dyDescent="0.25">
      <c r="A57" s="27" t="s">
        <v>54</v>
      </c>
      <c r="B57" s="25"/>
      <c r="C57" s="25">
        <v>178566</v>
      </c>
      <c r="D57" s="8" t="s">
        <v>148</v>
      </c>
      <c r="E57" s="14" t="s">
        <v>149</v>
      </c>
      <c r="F57" s="18">
        <v>4436</v>
      </c>
      <c r="G57" s="12"/>
      <c r="H57" s="15">
        <f t="shared" si="1"/>
        <v>-22852.680000000633</v>
      </c>
    </row>
    <row r="58" spans="1:8" x14ac:dyDescent="0.25">
      <c r="A58" s="27" t="s">
        <v>55</v>
      </c>
      <c r="B58" s="25"/>
      <c r="C58" s="25" t="s">
        <v>150</v>
      </c>
      <c r="D58" s="8" t="s">
        <v>34</v>
      </c>
      <c r="E58" s="14" t="s">
        <v>86</v>
      </c>
      <c r="F58" s="18">
        <v>4305</v>
      </c>
      <c r="G58" s="12"/>
      <c r="H58" s="15">
        <f t="shared" si="1"/>
        <v>-18547.680000000633</v>
      </c>
    </row>
    <row r="59" spans="1:8" x14ac:dyDescent="0.25">
      <c r="A59" s="27" t="s">
        <v>55</v>
      </c>
      <c r="B59" s="25"/>
      <c r="C59" s="25">
        <v>179078</v>
      </c>
      <c r="D59" s="8" t="s">
        <v>34</v>
      </c>
      <c r="E59" s="14" t="s">
        <v>18</v>
      </c>
      <c r="F59" s="18">
        <v>107332</v>
      </c>
      <c r="G59" s="12"/>
      <c r="H59" s="15">
        <f t="shared" si="1"/>
        <v>88784.319999999367</v>
      </c>
    </row>
    <row r="60" spans="1:8" x14ac:dyDescent="0.25">
      <c r="A60" s="27" t="s">
        <v>55</v>
      </c>
      <c r="B60" s="25"/>
      <c r="C60" s="25" t="s">
        <v>151</v>
      </c>
      <c r="D60" s="8" t="s">
        <v>34</v>
      </c>
      <c r="E60" s="14" t="s">
        <v>86</v>
      </c>
      <c r="F60" s="18">
        <v>161567</v>
      </c>
      <c r="G60" s="12"/>
      <c r="H60" s="15">
        <f t="shared" si="1"/>
        <v>250351.31999999937</v>
      </c>
    </row>
    <row r="61" spans="1:8" x14ac:dyDescent="0.25">
      <c r="A61" s="27">
        <v>45594</v>
      </c>
      <c r="B61" s="25"/>
      <c r="C61" s="25" t="s">
        <v>152</v>
      </c>
      <c r="D61" s="8" t="s">
        <v>153</v>
      </c>
      <c r="E61" s="14" t="s">
        <v>154</v>
      </c>
      <c r="F61" s="18"/>
      <c r="G61" s="12">
        <v>41000</v>
      </c>
      <c r="H61" s="15">
        <f t="shared" si="1"/>
        <v>209351.31999999937</v>
      </c>
    </row>
    <row r="62" spans="1:8" x14ac:dyDescent="0.25">
      <c r="A62" s="27" t="s">
        <v>56</v>
      </c>
      <c r="B62" s="25"/>
      <c r="C62" s="25" t="s">
        <v>155</v>
      </c>
      <c r="D62" s="8" t="s">
        <v>34</v>
      </c>
      <c r="E62" s="14" t="s">
        <v>86</v>
      </c>
      <c r="F62" s="18">
        <v>675</v>
      </c>
      <c r="G62" s="12"/>
      <c r="H62" s="15">
        <f t="shared" si="1"/>
        <v>210026.31999999937</v>
      </c>
    </row>
    <row r="63" spans="1:8" x14ac:dyDescent="0.25">
      <c r="A63" s="27" t="s">
        <v>56</v>
      </c>
      <c r="B63" s="25"/>
      <c r="C63" s="25" t="s">
        <v>156</v>
      </c>
      <c r="D63" s="8" t="s">
        <v>34</v>
      </c>
      <c r="E63" s="14" t="s">
        <v>86</v>
      </c>
      <c r="F63" s="18">
        <v>675</v>
      </c>
      <c r="G63" s="12"/>
      <c r="H63" s="15">
        <f t="shared" si="1"/>
        <v>210701.31999999937</v>
      </c>
    </row>
    <row r="64" spans="1:8" x14ac:dyDescent="0.25">
      <c r="A64" s="27" t="s">
        <v>56</v>
      </c>
      <c r="B64" s="25"/>
      <c r="C64" s="25" t="s">
        <v>157</v>
      </c>
      <c r="D64" s="8" t="s">
        <v>34</v>
      </c>
      <c r="E64" s="14" t="s">
        <v>86</v>
      </c>
      <c r="F64" s="18">
        <v>3000</v>
      </c>
      <c r="G64" s="12"/>
      <c r="H64" s="15">
        <f t="shared" si="1"/>
        <v>213701.31999999937</v>
      </c>
    </row>
    <row r="65" spans="1:8" x14ac:dyDescent="0.25">
      <c r="A65" s="27" t="s">
        <v>56</v>
      </c>
      <c r="B65" s="25"/>
      <c r="C65" s="25" t="s">
        <v>158</v>
      </c>
      <c r="D65" s="8" t="s">
        <v>34</v>
      </c>
      <c r="E65" s="14" t="s">
        <v>86</v>
      </c>
      <c r="F65" s="18">
        <v>7285</v>
      </c>
      <c r="G65" s="12"/>
      <c r="H65" s="15">
        <f t="shared" si="1"/>
        <v>220986.31999999937</v>
      </c>
    </row>
    <row r="66" spans="1:8" x14ac:dyDescent="0.25">
      <c r="A66" s="27" t="s">
        <v>57</v>
      </c>
      <c r="B66" s="25"/>
      <c r="C66" s="25" t="s">
        <v>159</v>
      </c>
      <c r="D66" s="8" t="s">
        <v>34</v>
      </c>
      <c r="E66" s="14" t="s">
        <v>86</v>
      </c>
      <c r="F66" s="18">
        <v>5650</v>
      </c>
      <c r="G66" s="12"/>
      <c r="H66" s="15">
        <f t="shared" si="1"/>
        <v>226636.31999999937</v>
      </c>
    </row>
    <row r="67" spans="1:8" x14ac:dyDescent="0.25">
      <c r="A67" s="27" t="s">
        <v>57</v>
      </c>
      <c r="B67" s="25"/>
      <c r="C67" s="25" t="s">
        <v>160</v>
      </c>
      <c r="D67" s="8" t="s">
        <v>34</v>
      </c>
      <c r="E67" s="14" t="s">
        <v>86</v>
      </c>
      <c r="F67" s="18">
        <v>12300</v>
      </c>
      <c r="G67" s="12"/>
      <c r="H67" s="15">
        <f t="shared" si="1"/>
        <v>238936.31999999937</v>
      </c>
    </row>
    <row r="68" spans="1:8" x14ac:dyDescent="0.25">
      <c r="A68" s="27">
        <v>45596</v>
      </c>
      <c r="B68" s="25"/>
      <c r="C68" s="25" t="s">
        <v>161</v>
      </c>
      <c r="D68" s="8" t="s">
        <v>162</v>
      </c>
      <c r="E68" s="14" t="s">
        <v>163</v>
      </c>
      <c r="F68" s="18"/>
      <c r="G68" s="12">
        <v>19361.8</v>
      </c>
      <c r="H68" s="15">
        <f t="shared" si="1"/>
        <v>219574.51999999938</v>
      </c>
    </row>
    <row r="69" spans="1:8" x14ac:dyDescent="0.25">
      <c r="A69" s="27">
        <v>45596</v>
      </c>
      <c r="B69" s="25"/>
      <c r="C69" s="25" t="s">
        <v>164</v>
      </c>
      <c r="D69" s="8" t="s">
        <v>33</v>
      </c>
      <c r="E69" s="14" t="s">
        <v>31</v>
      </c>
      <c r="F69" s="18"/>
      <c r="G69" s="12">
        <v>19999.990000000002</v>
      </c>
      <c r="H69" s="15">
        <f t="shared" si="1"/>
        <v>199574.52999999939</v>
      </c>
    </row>
    <row r="70" spans="1:8" x14ac:dyDescent="0.25">
      <c r="A70" s="27"/>
      <c r="B70" s="25"/>
      <c r="C70" s="25"/>
      <c r="D70" s="8"/>
      <c r="E70" s="14"/>
      <c r="F70" s="18"/>
      <c r="G70" s="12"/>
      <c r="H70" s="15"/>
    </row>
    <row r="71" spans="1:8" x14ac:dyDescent="0.25">
      <c r="A71" s="28" t="s">
        <v>7</v>
      </c>
      <c r="B71" s="28"/>
      <c r="C71" s="28"/>
      <c r="D71" s="28"/>
      <c r="E71" s="28"/>
      <c r="F71" s="28"/>
      <c r="G71" s="28"/>
      <c r="H71" s="28"/>
    </row>
    <row r="72" spans="1:8" x14ac:dyDescent="0.25">
      <c r="A72" s="28" t="s">
        <v>8</v>
      </c>
      <c r="B72" s="28"/>
      <c r="C72" s="28"/>
      <c r="D72" s="28"/>
      <c r="E72" s="28"/>
      <c r="F72" s="28"/>
      <c r="G72" s="28"/>
      <c r="H72" s="28"/>
    </row>
    <row r="73" spans="1:8" x14ac:dyDescent="0.25">
      <c r="A73" s="28" t="s">
        <v>9</v>
      </c>
      <c r="B73" s="28"/>
      <c r="C73" s="28"/>
      <c r="D73" s="28"/>
      <c r="E73" s="28"/>
      <c r="F73" s="28"/>
      <c r="G73" s="28"/>
      <c r="H73" s="28"/>
    </row>
    <row r="74" spans="1:8" x14ac:dyDescent="0.25">
      <c r="A74" s="29" t="s">
        <v>10</v>
      </c>
      <c r="B74" s="29"/>
      <c r="C74" s="29"/>
      <c r="D74" s="29"/>
      <c r="E74" s="29"/>
      <c r="F74" s="29"/>
      <c r="G74" s="29"/>
      <c r="H74" s="29"/>
    </row>
    <row r="75" spans="1:8" x14ac:dyDescent="0.25">
      <c r="A75" s="29" t="s">
        <v>11</v>
      </c>
      <c r="B75" s="29"/>
      <c r="C75" s="29"/>
      <c r="D75" s="29"/>
      <c r="E75" s="29"/>
      <c r="F75" s="29"/>
      <c r="G75" s="29"/>
      <c r="H75" s="29"/>
    </row>
    <row r="76" spans="1:8" x14ac:dyDescent="0.25">
      <c r="A76"/>
      <c r="B76"/>
      <c r="C76"/>
      <c r="D76" t="s">
        <v>12</v>
      </c>
      <c r="E76" s="2"/>
      <c r="F76" s="3"/>
      <c r="G76"/>
      <c r="H76"/>
    </row>
    <row r="77" spans="1:8" x14ac:dyDescent="0.25">
      <c r="A77" s="4" t="s">
        <v>0</v>
      </c>
      <c r="B77" s="4" t="s">
        <v>1</v>
      </c>
      <c r="C77" s="4" t="s">
        <v>13</v>
      </c>
      <c r="D77" s="4" t="s">
        <v>2</v>
      </c>
      <c r="E77" s="4" t="s">
        <v>3</v>
      </c>
      <c r="F77" s="5" t="s">
        <v>4</v>
      </c>
      <c r="G77" s="7" t="s">
        <v>5</v>
      </c>
      <c r="H77" s="7" t="s">
        <v>6</v>
      </c>
    </row>
    <row r="78" spans="1:8" x14ac:dyDescent="0.25">
      <c r="A78" s="19"/>
      <c r="B78" s="20"/>
      <c r="C78" s="21"/>
      <c r="D78" s="20"/>
      <c r="E78" s="14"/>
      <c r="F78" s="18"/>
      <c r="G78" s="12"/>
      <c r="H78" s="15">
        <f>+F78-G78</f>
        <v>0</v>
      </c>
    </row>
    <row r="79" spans="1:8" x14ac:dyDescent="0.25">
      <c r="A79" s="19">
        <v>45587</v>
      </c>
      <c r="B79" s="20"/>
      <c r="C79" s="20" t="s">
        <v>165</v>
      </c>
      <c r="D79" s="8" t="s">
        <v>166</v>
      </c>
      <c r="E79" s="14" t="s">
        <v>19</v>
      </c>
      <c r="F79" s="18">
        <v>675</v>
      </c>
      <c r="G79" s="12">
        <v>0</v>
      </c>
      <c r="H79" s="15">
        <f>+F79-G79+H78</f>
        <v>675</v>
      </c>
    </row>
    <row r="80" spans="1:8" x14ac:dyDescent="0.25">
      <c r="A80" s="19">
        <v>45589</v>
      </c>
      <c r="B80" s="20" t="s">
        <v>167</v>
      </c>
      <c r="C80" s="20"/>
      <c r="D80" s="8" t="s">
        <v>168</v>
      </c>
      <c r="E80" s="14" t="s">
        <v>168</v>
      </c>
      <c r="F80" s="18"/>
      <c r="G80" s="12"/>
      <c r="H80" s="15">
        <f t="shared" ref="H80:H92" si="2">+F80-G80+H79</f>
        <v>675</v>
      </c>
    </row>
    <row r="81" spans="1:8" x14ac:dyDescent="0.25">
      <c r="A81" s="19">
        <v>45589</v>
      </c>
      <c r="B81" s="20" t="s">
        <v>169</v>
      </c>
      <c r="C81" s="20"/>
      <c r="D81" s="8" t="s">
        <v>35</v>
      </c>
      <c r="E81" s="14" t="s">
        <v>28</v>
      </c>
      <c r="F81" s="18">
        <v>0</v>
      </c>
      <c r="G81" s="12">
        <v>50724.1</v>
      </c>
      <c r="H81" s="15">
        <f t="shared" si="2"/>
        <v>-50049.1</v>
      </c>
    </row>
    <row r="82" spans="1:8" x14ac:dyDescent="0.25">
      <c r="A82" s="19">
        <v>45594</v>
      </c>
      <c r="B82" s="20"/>
      <c r="C82" s="20" t="s">
        <v>170</v>
      </c>
      <c r="D82" s="8" t="s">
        <v>171</v>
      </c>
      <c r="E82" s="14" t="s">
        <v>172</v>
      </c>
      <c r="F82" s="18">
        <v>0</v>
      </c>
      <c r="G82" s="12">
        <v>1.01</v>
      </c>
      <c r="H82" s="15">
        <f t="shared" si="2"/>
        <v>-50050.11</v>
      </c>
    </row>
    <row r="83" spans="1:8" x14ac:dyDescent="0.25">
      <c r="A83" s="19">
        <v>45594</v>
      </c>
      <c r="B83" s="20"/>
      <c r="C83" s="20" t="s">
        <v>173</v>
      </c>
      <c r="D83" s="8" t="s">
        <v>174</v>
      </c>
      <c r="E83" s="14" t="s">
        <v>175</v>
      </c>
      <c r="F83" s="18">
        <v>0</v>
      </c>
      <c r="G83" s="12">
        <v>675</v>
      </c>
      <c r="H83" s="15">
        <f t="shared" si="2"/>
        <v>-50725.11</v>
      </c>
    </row>
    <row r="84" spans="1:8" x14ac:dyDescent="0.25">
      <c r="A84" s="19">
        <v>45594</v>
      </c>
      <c r="B84" s="20"/>
      <c r="C84" s="20" t="s">
        <v>176</v>
      </c>
      <c r="D84" s="8" t="s">
        <v>171</v>
      </c>
      <c r="E84" s="14" t="s">
        <v>172</v>
      </c>
      <c r="F84" s="18">
        <v>0</v>
      </c>
      <c r="G84" s="12">
        <v>1.01</v>
      </c>
      <c r="H84" s="15">
        <f t="shared" si="2"/>
        <v>-50726.12</v>
      </c>
    </row>
    <row r="85" spans="1:8" x14ac:dyDescent="0.25">
      <c r="A85" s="19">
        <v>45594</v>
      </c>
      <c r="B85" s="20"/>
      <c r="C85" s="20" t="s">
        <v>177</v>
      </c>
      <c r="D85" s="8" t="s">
        <v>174</v>
      </c>
      <c r="E85" s="14" t="s">
        <v>175</v>
      </c>
      <c r="F85" s="18">
        <v>0</v>
      </c>
      <c r="G85" s="12">
        <v>675</v>
      </c>
      <c r="H85" s="15">
        <f t="shared" si="2"/>
        <v>-51401.120000000003</v>
      </c>
    </row>
    <row r="86" spans="1:8" x14ac:dyDescent="0.25">
      <c r="A86" s="19">
        <v>45594</v>
      </c>
      <c r="B86" s="20"/>
      <c r="C86" s="20" t="s">
        <v>178</v>
      </c>
      <c r="D86" s="8" t="s">
        <v>171</v>
      </c>
      <c r="E86" s="14" t="s">
        <v>172</v>
      </c>
      <c r="F86" s="18">
        <v>0</v>
      </c>
      <c r="G86" s="12">
        <v>4.5</v>
      </c>
      <c r="H86" s="15">
        <f t="shared" si="2"/>
        <v>-51405.62</v>
      </c>
    </row>
    <row r="87" spans="1:8" x14ac:dyDescent="0.25">
      <c r="A87" s="19">
        <v>45594</v>
      </c>
      <c r="B87" s="20"/>
      <c r="C87" s="20" t="s">
        <v>179</v>
      </c>
      <c r="D87" s="8" t="s">
        <v>174</v>
      </c>
      <c r="E87" s="14" t="s">
        <v>175</v>
      </c>
      <c r="F87" s="18">
        <v>0</v>
      </c>
      <c r="G87" s="12">
        <v>3000</v>
      </c>
      <c r="H87" s="15">
        <f t="shared" si="2"/>
        <v>-54405.62</v>
      </c>
    </row>
    <row r="88" spans="1:8" x14ac:dyDescent="0.25">
      <c r="A88" s="19">
        <v>45594</v>
      </c>
      <c r="B88" s="20"/>
      <c r="C88" s="20" t="s">
        <v>180</v>
      </c>
      <c r="D88" s="8" t="s">
        <v>171</v>
      </c>
      <c r="E88" s="14" t="s">
        <v>172</v>
      </c>
      <c r="F88" s="18">
        <v>0</v>
      </c>
      <c r="G88" s="12">
        <v>10.93</v>
      </c>
      <c r="H88" s="15">
        <f t="shared" si="2"/>
        <v>-54416.55</v>
      </c>
    </row>
    <row r="89" spans="1:8" x14ac:dyDescent="0.25">
      <c r="A89" s="19">
        <v>45594</v>
      </c>
      <c r="B89" s="20"/>
      <c r="C89" s="20" t="s">
        <v>181</v>
      </c>
      <c r="D89" s="8" t="s">
        <v>174</v>
      </c>
      <c r="E89" s="14" t="s">
        <v>175</v>
      </c>
      <c r="F89" s="18">
        <v>0</v>
      </c>
      <c r="G89" s="12">
        <v>7285</v>
      </c>
      <c r="H89" s="15">
        <f t="shared" si="2"/>
        <v>-61701.55</v>
      </c>
    </row>
    <row r="90" spans="1:8" x14ac:dyDescent="0.25">
      <c r="A90" s="19">
        <v>45595</v>
      </c>
      <c r="B90" s="20"/>
      <c r="C90" s="20" t="s">
        <v>182</v>
      </c>
      <c r="D90" s="8" t="s">
        <v>36</v>
      </c>
      <c r="E90" s="14" t="s">
        <v>172</v>
      </c>
      <c r="F90" s="18">
        <v>0</v>
      </c>
      <c r="G90" s="12">
        <v>76.09</v>
      </c>
      <c r="H90" s="15">
        <f t="shared" si="2"/>
        <v>-61777.64</v>
      </c>
    </row>
    <row r="91" spans="1:8" x14ac:dyDescent="0.25">
      <c r="A91" s="19">
        <v>45596</v>
      </c>
      <c r="B91" s="20"/>
      <c r="C91" s="20" t="s">
        <v>20</v>
      </c>
      <c r="D91" s="8" t="s">
        <v>21</v>
      </c>
      <c r="E91" s="14" t="s">
        <v>172</v>
      </c>
      <c r="F91" s="18">
        <v>0</v>
      </c>
      <c r="G91" s="12">
        <v>175</v>
      </c>
      <c r="H91" s="15">
        <f t="shared" si="2"/>
        <v>-61952.639999999999</v>
      </c>
    </row>
    <row r="92" spans="1:8" x14ac:dyDescent="0.25">
      <c r="A92" s="19"/>
      <c r="B92" s="20"/>
      <c r="C92" s="20"/>
      <c r="D92" s="8"/>
      <c r="E92" s="14"/>
      <c r="F92" s="18"/>
      <c r="G92" s="12"/>
      <c r="H92" s="15">
        <f t="shared" si="2"/>
        <v>-61952.639999999999</v>
      </c>
    </row>
  </sheetData>
  <sortState xmlns:xlrd2="http://schemas.microsoft.com/office/spreadsheetml/2017/richdata2" ref="A9:G134">
    <sortCondition ref="A9:A134"/>
  </sortState>
  <mergeCells count="10">
    <mergeCell ref="A71:H71"/>
    <mergeCell ref="A72:H72"/>
    <mergeCell ref="A73:H73"/>
    <mergeCell ref="A74:H74"/>
    <mergeCell ref="A75:H75"/>
    <mergeCell ref="A1:H1"/>
    <mergeCell ref="A2:H2"/>
    <mergeCell ref="A3:H3"/>
    <mergeCell ref="A4:H4"/>
    <mergeCell ref="A5:H5"/>
  </mergeCells>
  <pageMargins left="0.7" right="0.7" top="0.75" bottom="0.75" header="0.3" footer="0.3"/>
  <pageSetup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1150-3</vt:lpstr>
      <vt:lpstr># 9995093000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2024-11-12T19:04:29Z</cp:lastPrinted>
  <dcterms:created xsi:type="dcterms:W3CDTF">2019-10-02T17:11:17Z</dcterms:created>
  <dcterms:modified xsi:type="dcterms:W3CDTF">2024-11-12T19:04:33Z</dcterms:modified>
</cp:coreProperties>
</file>