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acabo-my.sharepoint.com/personal/tecnologia_coraabo_gob_do/Documents/2K26/TRANSPARENCIA/FINANZAS/01 ENERO/"/>
    </mc:Choice>
  </mc:AlternateContent>
  <xr:revisionPtr revIDLastSave="4" documentId="11_D90D442D005AAA3C4180808C1C04735A341D2833" xr6:coauthVersionLast="47" xr6:coauthVersionMax="47" xr10:uidLastSave="{2369CDCA-C8D6-41F8-B739-26219F82AC1D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GoBack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K19" i="1" l="1"/>
  <c r="K28" i="1" l="1"/>
  <c r="K37" i="1" s="1"/>
  <c r="K32" i="1" l="1"/>
  <c r="H37" i="1" l="1"/>
  <c r="H19" i="1"/>
  <c r="H13" i="1"/>
  <c r="H20" i="1" l="1"/>
  <c r="H38" i="1" s="1"/>
  <c r="H39" i="1" s="1"/>
  <c r="K13" i="1" l="1"/>
  <c r="K20" i="1" s="1"/>
  <c r="K38" i="1" s="1"/>
  <c r="K39" i="1" s="1"/>
</calcChain>
</file>

<file path=xl/sharedStrings.xml><?xml version="1.0" encoding="utf-8"?>
<sst xmlns="http://schemas.openxmlformats.org/spreadsheetml/2006/main" count="34" uniqueCount="34">
  <si>
    <t>EFECTIVO CAJA Y BANCO</t>
  </si>
  <si>
    <t xml:space="preserve">PAGO ANTICIPADO            </t>
  </si>
  <si>
    <t>ACTIVOS NO CORRIENTES</t>
  </si>
  <si>
    <t>TOTAL DE ACTIVOS</t>
  </si>
  <si>
    <t>PASIVOS</t>
  </si>
  <si>
    <t>PASIVOSNOCORRIENTES</t>
  </si>
  <si>
    <t>PASIVOSNO CORRIENTES</t>
  </si>
  <si>
    <t>TOTAL PASIVOS</t>
  </si>
  <si>
    <t>PATRIMONIO</t>
  </si>
  <si>
    <t>PRESUPUESTO APROBADO</t>
  </si>
  <si>
    <t>Licda. Francisca Yamira  Pérez</t>
  </si>
  <si>
    <t>Enc. Dpto. Administrativo y Financiero</t>
  </si>
  <si>
    <t>Ing. Fermín Brito Rincón</t>
  </si>
  <si>
    <t>Director General</t>
  </si>
  <si>
    <t xml:space="preserve">     25,811,165.61  25</t>
  </si>
  <si>
    <t>JULIO</t>
  </si>
  <si>
    <t>BALANCE GENERAL</t>
  </si>
  <si>
    <t xml:space="preserve"> (VALORES EN RD$)</t>
  </si>
  <si>
    <t>CUENTAS POR PAGAR</t>
  </si>
  <si>
    <t>OTRAS CUENTAS POR PAGAR</t>
  </si>
  <si>
    <t>ENC. FINANCIERA</t>
  </si>
  <si>
    <t>ENC. ADMINISTRATIVA Y FINANCIERA</t>
  </si>
  <si>
    <t>RESULTADO NETO DEL EJERCICIO</t>
  </si>
  <si>
    <t>ACTIVOS CORRIENTES</t>
  </si>
  <si>
    <t>BIENES DE USO (ACTIVOS NO FINANCIEROS)</t>
  </si>
  <si>
    <t>BIENES INTANGIBLES</t>
  </si>
  <si>
    <t>TOTAL DE ACTIVOS NO CORRIENTES</t>
  </si>
  <si>
    <t>PASIVOS CORRIENTES</t>
  </si>
  <si>
    <t>TOTAL PASIVOS CORRIENTES</t>
  </si>
  <si>
    <t>TOTAL PASIVOS NO CORRIENTES</t>
  </si>
  <si>
    <t>TOTAL PATRIMONIO</t>
  </si>
  <si>
    <t>TOTAL PASIVOS Y PATRIMONIO</t>
  </si>
  <si>
    <t>TOTAL DE ACTIVOS CORRIENTES</t>
  </si>
  <si>
    <t>AL 31 DE ENERO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</si>
</sst>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0.5"/>
      <color theme="1"/>
      <name val="Times New Roman"/>
      <family val="1"/>
    </font>
    <font>
      <sz val="14"/>
      <color theme="1"/>
      <name val="Times New Roman"/>
      <family val="1"/>
    </font>
    <font>
      <sz val="5"/>
      <color theme="1"/>
      <name val="Times New Roman"/>
      <family val="1"/>
    </font>
    <font>
      <sz val="13"/>
      <color theme="1"/>
      <name val="Times New Roman"/>
      <family val="1"/>
    </font>
    <font>
      <sz val="7.5"/>
      <color theme="1"/>
      <name val="Times New Roman"/>
      <family val="1"/>
    </font>
    <font>
      <b/>
      <sz val="11"/>
      <name val="Calibri"/>
      <family val="2"/>
      <scheme val="minor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13"/>
      <name val="Times New Roman"/>
      <family val="1"/>
    </font>
    <font>
      <b/>
      <sz val="7.5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5" fillId="0" borderId="0"/>
    <xf numFmtId="0" fontId="15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7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4" fontId="4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4" fontId="0" fillId="0" borderId="0" xfId="0" applyNumberFormat="1" applyAlignment="1">
      <alignment horizontal="right"/>
    </xf>
    <xf numFmtId="0" fontId="1" fillId="0" borderId="3" xfId="0" applyFont="1" applyBorder="1"/>
    <xf numFmtId="4" fontId="3" fillId="0" borderId="0" xfId="0" applyNumberFormat="1" applyFont="1" applyAlignment="1">
      <alignment horizontal="right" vertical="top" wrapText="1"/>
    </xf>
    <xf numFmtId="43" fontId="0" fillId="0" borderId="0" xfId="3" applyFont="1"/>
    <xf numFmtId="164" fontId="10" fillId="0" borderId="0" xfId="3" applyNumberFormat="1" applyFont="1" applyAlignment="1">
      <alignment horizontal="right"/>
    </xf>
    <xf numFmtId="164" fontId="11" fillId="0" borderId="0" xfId="3" applyNumberFormat="1" applyFont="1" applyAlignment="1">
      <alignment horizontal="right" vertical="top" wrapText="1"/>
    </xf>
    <xf numFmtId="164" fontId="12" fillId="0" borderId="0" xfId="3" applyNumberFormat="1" applyFont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  <xf numFmtId="164" fontId="10" fillId="0" borderId="0" xfId="3" applyNumberFormat="1" applyFont="1" applyAlignment="1">
      <alignment horizontal="right" vertical="top" wrapText="1"/>
    </xf>
    <xf numFmtId="164" fontId="12" fillId="0" borderId="1" xfId="3" applyNumberFormat="1" applyFont="1" applyBorder="1" applyAlignment="1">
      <alignment horizontal="right" vertical="top" wrapText="1"/>
    </xf>
    <xf numFmtId="164" fontId="13" fillId="0" borderId="0" xfId="3" applyNumberFormat="1" applyFont="1" applyAlignment="1">
      <alignment horizontal="right" vertical="top" wrapText="1"/>
    </xf>
    <xf numFmtId="164" fontId="0" fillId="0" borderId="0" xfId="3" applyNumberFormat="1" applyFont="1"/>
    <xf numFmtId="164" fontId="10" fillId="0" borderId="1" xfId="3" applyNumberFormat="1" applyFont="1" applyBorder="1" applyAlignment="1">
      <alignment horizontal="right" vertical="top" wrapText="1"/>
    </xf>
    <xf numFmtId="164" fontId="14" fillId="0" borderId="0" xfId="3" applyNumberFormat="1" applyFont="1" applyAlignment="1">
      <alignment horizontal="right" vertical="top" wrapText="1"/>
    </xf>
    <xf numFmtId="164" fontId="11" fillId="0" borderId="0" xfId="3" applyNumberFormat="1" applyFont="1" applyBorder="1" applyAlignment="1">
      <alignment horizontal="right" vertical="top" wrapText="1"/>
    </xf>
    <xf numFmtId="164" fontId="1" fillId="0" borderId="3" xfId="3" applyNumberFormat="1" applyFont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4" fontId="4" fillId="0" borderId="2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164" fontId="11" fillId="0" borderId="2" xfId="3" applyNumberFormat="1" applyFont="1" applyBorder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</cellXfs>
  <cellStyles count="4">
    <cellStyle name="Millares" xfId="3" builtinId="3"/>
    <cellStyle name="Millares 2" xfId="2" xr:uid="{00000000-0005-0000-0000-000001000000}"/>
    <cellStyle name="Normal" xfId="0" builtinId="0"/>
    <cellStyle name="Normal 3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12</xdr:row>
      <xdr:rowOff>609600</xdr:rowOff>
    </xdr:from>
    <xdr:to>
      <xdr:col>11</xdr:col>
      <xdr:colOff>0</xdr:colOff>
      <xdr:row>12</xdr:row>
      <xdr:rowOff>609600</xdr:rowOff>
    </xdr:to>
    <xdr:grpSp>
      <xdr:nvGrpSpPr>
        <xdr:cNvPr id="1028" name="Group 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GrpSpPr>
          <a:grpSpLocks/>
        </xdr:cNvGrpSpPr>
      </xdr:nvGrpSpPr>
      <xdr:grpSpPr bwMode="auto">
        <a:xfrm>
          <a:off x="4371975" y="2667000"/>
          <a:ext cx="1276350" cy="0"/>
          <a:chOff x="3648075" y="3086100"/>
          <a:chExt cx="1200150" cy="0"/>
        </a:xfrm>
      </xdr:grpSpPr>
      <xdr:sp macro="" textlink="">
        <xdr:nvSpPr>
          <xdr:cNvPr id="1029" name="Freeform 4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219075</xdr:colOff>
      <xdr:row>53</xdr:row>
      <xdr:rowOff>85725</xdr:rowOff>
    </xdr:from>
    <xdr:to>
      <xdr:col>8</xdr:col>
      <xdr:colOff>9525</xdr:colOff>
      <xdr:row>53</xdr:row>
      <xdr:rowOff>85725</xdr:rowOff>
    </xdr:to>
    <xdr:sp macro="" textlink="">
      <xdr:nvSpPr>
        <xdr:cNvPr id="1025" name="3 Conector rect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/>
        </xdr:cNvSpPr>
      </xdr:nvSpPr>
      <xdr:spPr bwMode="auto">
        <a:xfrm>
          <a:off x="1743075" y="19878675"/>
          <a:ext cx="2838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2" name="Group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1" name="Group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14" name="Freeform 4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7" name="Group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8" name="Freeform 4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9" name="Group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0" name="Freeform 4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3" name="Group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4" name="Freeform 4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5" name="Group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6" name="Freeform 4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7" name="Group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8" name="Freeform 4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1" name="Group 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3" name="Freeform 4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4" name="Group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5" name="Freeform 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6" name="Group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7" name="Freeform 4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8" name="Group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9" name="Freeform 4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0" name="Group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1" name="Freeform 4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2" name="Group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43" name="Freeform 4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4" name="Group 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5" name="Freeform 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8" name="Group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9" name="Freeform 4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0" name="Group 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1" name="Freeform 4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2" name="Group 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3" name="Freeform 4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4" name="Group 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5" name="Freeform 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6" name="Group 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7" name="Freeform 4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8" name="Group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9" name="Freeform 4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0" name="Group 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1" name="Freeform 4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2" name="Group 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3" name="Freeform 4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4" name="Group 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5" name="Freeform 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6" name="Group 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7" name="Freeform 4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8" name="Group 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9" name="Freeform 4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0" name="Group 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1" name="Freeform 4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2" name="Group 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73" name="Freeform 4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4" name="Group 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5" name="Freeform 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0</xdr:colOff>
      <xdr:row>4</xdr:row>
      <xdr:rowOff>57150</xdr:rowOff>
    </xdr:to>
    <xdr:pic>
      <xdr:nvPicPr>
        <xdr:cNvPr id="76" name="Imagen 75" descr="C:\Users\DELL\Desktop\logo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4933950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O59"/>
  <sheetViews>
    <sheetView tabSelected="1" topLeftCell="A24" workbookViewId="0">
      <selection activeCell="O35" sqref="O35"/>
    </sheetView>
  </sheetViews>
  <sheetFormatPr baseColWidth="10" defaultRowHeight="15" x14ac:dyDescent="0.25"/>
  <cols>
    <col min="1" max="1" width="10.7109375" customWidth="1"/>
    <col min="2" max="2" width="38.28515625" customWidth="1"/>
    <col min="3" max="3" width="10.140625" hidden="1" customWidth="1"/>
    <col min="4" max="4" width="31" style="14" hidden="1" customWidth="1"/>
    <col min="5" max="5" width="11" hidden="1" customWidth="1"/>
    <col min="6" max="7" width="11.42578125" hidden="1" customWidth="1"/>
    <col min="8" max="8" width="28" style="14" hidden="1" customWidth="1"/>
    <col min="9" max="9" width="11.42578125" hidden="1" customWidth="1"/>
    <col min="10" max="10" width="16.5703125" customWidth="1"/>
    <col min="11" max="11" width="19.140625" style="27" customWidth="1"/>
    <col min="13" max="14" width="15.140625" style="26" bestFit="1" customWidth="1"/>
    <col min="15" max="15" width="11.5703125" style="26" bestFit="1" customWidth="1"/>
  </cols>
  <sheetData>
    <row r="5" spans="2:11" ht="24.75" customHeight="1" x14ac:dyDescent="0.25">
      <c r="B5" s="39" t="s">
        <v>16</v>
      </c>
      <c r="C5" s="39"/>
      <c r="D5" s="39"/>
      <c r="E5" s="39"/>
      <c r="F5" s="39"/>
      <c r="G5" s="39"/>
      <c r="H5" s="39"/>
      <c r="I5" s="39"/>
      <c r="J5" s="39"/>
      <c r="K5" s="39"/>
    </row>
    <row r="6" spans="2:11" x14ac:dyDescent="0.25">
      <c r="B6" s="39" t="s">
        <v>33</v>
      </c>
      <c r="C6" s="39"/>
      <c r="D6" s="39"/>
      <c r="E6" s="39"/>
      <c r="F6" s="39"/>
      <c r="G6" s="39"/>
      <c r="H6" s="39"/>
      <c r="I6" s="39"/>
      <c r="J6" s="39"/>
      <c r="K6" s="39"/>
    </row>
    <row r="7" spans="2:11" x14ac:dyDescent="0.25">
      <c r="B7" s="39" t="s">
        <v>17</v>
      </c>
      <c r="C7" s="39"/>
      <c r="D7" s="39"/>
      <c r="E7" s="39"/>
      <c r="F7" s="39"/>
      <c r="G7" s="39"/>
      <c r="H7" s="39"/>
      <c r="I7" s="39"/>
      <c r="J7" s="39"/>
      <c r="K7" s="39"/>
    </row>
    <row r="8" spans="2:11" ht="18.75" x14ac:dyDescent="0.3">
      <c r="B8" s="3"/>
      <c r="C8" s="3"/>
      <c r="H8" s="14" t="s">
        <v>15</v>
      </c>
    </row>
    <row r="9" spans="2:11" x14ac:dyDescent="0.25">
      <c r="B9" s="4" t="s">
        <v>23</v>
      </c>
      <c r="C9" s="4"/>
      <c r="D9" s="10"/>
      <c r="H9" s="10"/>
      <c r="K9" s="28"/>
    </row>
    <row r="10" spans="2:11" x14ac:dyDescent="0.25">
      <c r="B10" s="6"/>
      <c r="C10" s="6"/>
      <c r="D10" s="15"/>
      <c r="H10" s="15"/>
      <c r="K10" s="29"/>
    </row>
    <row r="11" spans="2:11" x14ac:dyDescent="0.25">
      <c r="B11" s="7" t="s">
        <v>0</v>
      </c>
      <c r="C11" s="7"/>
      <c r="D11" s="18">
        <v>25599665.609999999</v>
      </c>
      <c r="H11" s="18">
        <v>25599665.609999999</v>
      </c>
      <c r="K11" s="28">
        <v>169372195.26000011</v>
      </c>
    </row>
    <row r="12" spans="2:11" ht="15.75" thickBot="1" x14ac:dyDescent="0.3">
      <c r="B12" s="7" t="s">
        <v>1</v>
      </c>
      <c r="C12" s="7"/>
      <c r="D12" s="16">
        <v>211500</v>
      </c>
      <c r="H12" s="16">
        <v>211500</v>
      </c>
      <c r="K12" s="30">
        <f>211500</f>
        <v>211500</v>
      </c>
    </row>
    <row r="13" spans="2:11" ht="15.75" thickBot="1" x14ac:dyDescent="0.3">
      <c r="B13" s="4" t="s">
        <v>32</v>
      </c>
      <c r="C13" s="4"/>
      <c r="D13" s="20" t="s">
        <v>14</v>
      </c>
      <c r="H13" s="21">
        <f>H11+H12</f>
        <v>25811165.609999999</v>
      </c>
      <c r="K13" s="30">
        <f>K11+K12</f>
        <v>169583695.26000011</v>
      </c>
    </row>
    <row r="14" spans="2:11" x14ac:dyDescent="0.25">
      <c r="B14" s="5"/>
      <c r="C14" s="5"/>
      <c r="D14" s="15"/>
      <c r="H14" s="15"/>
      <c r="K14" s="29"/>
    </row>
    <row r="15" spans="2:11" ht="16.5" customHeight="1" x14ac:dyDescent="0.25">
      <c r="B15" s="4" t="s">
        <v>2</v>
      </c>
      <c r="C15" s="4"/>
      <c r="D15" s="18">
        <v>32552105.16</v>
      </c>
      <c r="H15" s="18">
        <v>32552105.16</v>
      </c>
      <c r="K15" s="28">
        <v>42066109.380000003</v>
      </c>
    </row>
    <row r="16" spans="2:11" x14ac:dyDescent="0.25">
      <c r="B16" s="6"/>
      <c r="C16" s="6"/>
      <c r="D16" s="9"/>
      <c r="H16" s="9"/>
      <c r="K16" s="31"/>
    </row>
    <row r="17" spans="2:11" x14ac:dyDescent="0.25">
      <c r="B17" s="7" t="s">
        <v>24</v>
      </c>
      <c r="C17" s="7"/>
      <c r="D17" s="9"/>
      <c r="H17" s="9"/>
      <c r="K17" s="31"/>
    </row>
    <row r="18" spans="2:11" ht="23.25" customHeight="1" thickBot="1" x14ac:dyDescent="0.3">
      <c r="B18" s="7" t="s">
        <v>25</v>
      </c>
      <c r="C18" s="7"/>
      <c r="D18" s="16">
        <v>6500000</v>
      </c>
      <c r="H18" s="16">
        <v>6500000</v>
      </c>
      <c r="K18" s="30">
        <v>6500000</v>
      </c>
    </row>
    <row r="19" spans="2:11" ht="27" customHeight="1" thickBot="1" x14ac:dyDescent="0.3">
      <c r="B19" s="4" t="s">
        <v>26</v>
      </c>
      <c r="C19" s="4"/>
      <c r="D19" s="21">
        <v>39052005.159999996</v>
      </c>
      <c r="H19" s="21">
        <f>H15+H18</f>
        <v>39052105.159999996</v>
      </c>
      <c r="K19" s="30">
        <f>K15+K18</f>
        <v>48566109.380000003</v>
      </c>
    </row>
    <row r="20" spans="2:11" ht="23.25" customHeight="1" thickBot="1" x14ac:dyDescent="0.3">
      <c r="B20" s="8" t="s">
        <v>3</v>
      </c>
      <c r="C20" s="8"/>
      <c r="D20" s="22">
        <v>64863170.770000003</v>
      </c>
      <c r="H20" s="22">
        <f>H13+H19</f>
        <v>64863270.769999996</v>
      </c>
      <c r="K20" s="32">
        <f>K13+K19</f>
        <v>218149804.6400001</v>
      </c>
    </row>
    <row r="21" spans="2:11" x14ac:dyDescent="0.25">
      <c r="B21" s="5"/>
      <c r="C21" s="5"/>
      <c r="D21" s="15"/>
      <c r="H21" s="15"/>
      <c r="K21" s="29"/>
    </row>
    <row r="22" spans="2:11" ht="16.5" x14ac:dyDescent="0.25">
      <c r="B22" s="4" t="s">
        <v>4</v>
      </c>
      <c r="C22" s="4"/>
      <c r="D22" s="17"/>
      <c r="H22" s="17"/>
      <c r="K22" s="33"/>
    </row>
    <row r="23" spans="2:11" x14ac:dyDescent="0.25">
      <c r="B23" s="6"/>
      <c r="C23" s="6"/>
      <c r="D23" s="18">
        <v>32403013.239999998</v>
      </c>
      <c r="H23" s="18">
        <v>32403013.239999998</v>
      </c>
      <c r="K23" s="34"/>
    </row>
    <row r="24" spans="2:11" ht="15.75" thickBot="1" x14ac:dyDescent="0.3">
      <c r="B24" s="7" t="s">
        <v>27</v>
      </c>
      <c r="C24" s="7"/>
      <c r="D24" s="12"/>
      <c r="H24" s="12"/>
      <c r="K24" s="28"/>
    </row>
    <row r="25" spans="2:11" ht="15.75" thickBot="1" x14ac:dyDescent="0.3">
      <c r="B25" s="7" t="s">
        <v>18</v>
      </c>
      <c r="C25" s="7"/>
      <c r="D25" s="12"/>
      <c r="H25" s="12"/>
      <c r="K25" s="28">
        <v>46921164.398800164</v>
      </c>
    </row>
    <row r="26" spans="2:11" ht="15.75" thickBot="1" x14ac:dyDescent="0.3">
      <c r="B26" s="7" t="s">
        <v>19</v>
      </c>
      <c r="C26" s="7"/>
      <c r="D26" s="12"/>
      <c r="H26" s="12"/>
      <c r="K26" s="28"/>
    </row>
    <row r="27" spans="2:11" ht="15.75" thickBot="1" x14ac:dyDescent="0.3">
      <c r="B27" s="7" t="s">
        <v>28</v>
      </c>
      <c r="C27" s="7"/>
      <c r="D27" s="16">
        <v>32403013.239999998</v>
      </c>
      <c r="H27" s="16">
        <v>32403013.239999998</v>
      </c>
      <c r="K27" s="35"/>
    </row>
    <row r="28" spans="2:11" ht="15.75" thickBot="1" x14ac:dyDescent="0.3">
      <c r="B28" s="4" t="s">
        <v>5</v>
      </c>
      <c r="C28" s="4"/>
      <c r="D28" s="19"/>
      <c r="H28" s="19"/>
      <c r="K28" s="30">
        <f>SUM(K24:K27)</f>
        <v>46921164.398800164</v>
      </c>
    </row>
    <row r="29" spans="2:11" x14ac:dyDescent="0.25">
      <c r="B29" s="6"/>
      <c r="C29" s="6"/>
      <c r="D29" s="15"/>
      <c r="H29" s="15"/>
      <c r="K29" s="29"/>
    </row>
    <row r="30" spans="2:11" ht="15.75" thickBot="1" x14ac:dyDescent="0.3">
      <c r="B30" s="7" t="s">
        <v>6</v>
      </c>
      <c r="C30" s="7"/>
      <c r="D30" s="11">
        <v>0</v>
      </c>
      <c r="H30" s="11">
        <v>0</v>
      </c>
      <c r="K30" s="30">
        <v>0</v>
      </c>
    </row>
    <row r="31" spans="2:11" ht="23.25" customHeight="1" thickBot="1" x14ac:dyDescent="0.3">
      <c r="B31" s="4" t="s">
        <v>29</v>
      </c>
      <c r="C31" s="4"/>
      <c r="D31" s="11">
        <v>0</v>
      </c>
      <c r="H31" s="11">
        <v>0</v>
      </c>
      <c r="K31" s="30">
        <v>0</v>
      </c>
    </row>
    <row r="32" spans="2:11" x14ac:dyDescent="0.25">
      <c r="B32" s="40" t="s">
        <v>7</v>
      </c>
      <c r="C32" s="4"/>
      <c r="D32" s="41">
        <v>32403013.239999998</v>
      </c>
      <c r="H32" s="41">
        <v>32403013.239999998</v>
      </c>
      <c r="K32" s="43">
        <f>K28</f>
        <v>46921164.398800164</v>
      </c>
    </row>
    <row r="33" spans="2:11" ht="15.75" thickBot="1" x14ac:dyDescent="0.3">
      <c r="B33" s="40"/>
      <c r="C33" s="4"/>
      <c r="D33" s="42"/>
      <c r="H33" s="42"/>
      <c r="K33" s="44"/>
    </row>
    <row r="34" spans="2:11" x14ac:dyDescent="0.25">
      <c r="B34" s="4" t="s">
        <v>8</v>
      </c>
      <c r="C34" s="4"/>
      <c r="D34" s="19"/>
      <c r="H34" s="19"/>
      <c r="K34" s="36"/>
    </row>
    <row r="35" spans="2:11" x14ac:dyDescent="0.25">
      <c r="B35" s="6"/>
      <c r="C35" s="6"/>
      <c r="D35" s="15"/>
      <c r="H35" s="15"/>
      <c r="K35" s="29"/>
    </row>
    <row r="36" spans="2:11" ht="23.25" customHeight="1" x14ac:dyDescent="0.25">
      <c r="B36" s="7" t="s">
        <v>9</v>
      </c>
      <c r="C36" s="7"/>
      <c r="D36" s="18">
        <v>150256347</v>
      </c>
      <c r="H36" s="18">
        <v>150256347</v>
      </c>
      <c r="K36" s="28">
        <v>298013615</v>
      </c>
    </row>
    <row r="37" spans="2:11" ht="20.25" customHeight="1" thickBot="1" x14ac:dyDescent="0.3">
      <c r="B37" s="7" t="s">
        <v>22</v>
      </c>
      <c r="C37" s="7"/>
      <c r="D37" s="16">
        <v>-117796189.47</v>
      </c>
      <c r="H37" s="16">
        <f>H27-H36</f>
        <v>-117853333.76000001</v>
      </c>
      <c r="K37" s="30">
        <f>K28-K36</f>
        <v>-251092450.60119984</v>
      </c>
    </row>
    <row r="38" spans="2:11" ht="22.5" customHeight="1" thickBot="1" x14ac:dyDescent="0.3">
      <c r="B38" s="7" t="s">
        <v>30</v>
      </c>
      <c r="C38" s="7"/>
      <c r="D38" s="16">
        <v>32460157.530000001</v>
      </c>
      <c r="H38" s="16">
        <f>H20-H32</f>
        <v>32460257.529999997</v>
      </c>
      <c r="K38" s="30">
        <f>K20-K32</f>
        <v>171228640.24119994</v>
      </c>
    </row>
    <row r="39" spans="2:11" ht="19.5" customHeight="1" thickBot="1" x14ac:dyDescent="0.3">
      <c r="B39" s="4" t="s">
        <v>31</v>
      </c>
      <c r="C39" s="4"/>
      <c r="D39" s="21">
        <v>64863170.770000003</v>
      </c>
      <c r="H39" s="21">
        <f>H32+H38</f>
        <v>64863270.769999996</v>
      </c>
      <c r="K39" s="30">
        <f>K32+K38</f>
        <v>218149804.6400001</v>
      </c>
    </row>
    <row r="40" spans="2:11" ht="19.5" customHeight="1" x14ac:dyDescent="0.25">
      <c r="B40" s="4"/>
      <c r="C40" s="4"/>
      <c r="D40" s="25"/>
      <c r="H40" s="25"/>
      <c r="K40" s="37"/>
    </row>
    <row r="41" spans="2:11" ht="19.5" customHeight="1" x14ac:dyDescent="0.25">
      <c r="B41" s="4"/>
      <c r="C41" s="4"/>
      <c r="D41" s="25"/>
      <c r="H41" s="25"/>
      <c r="K41" s="37"/>
    </row>
    <row r="42" spans="2:11" x14ac:dyDescent="0.25">
      <c r="B42" s="13"/>
      <c r="C42" s="13"/>
    </row>
    <row r="43" spans="2:11" x14ac:dyDescent="0.25">
      <c r="B43" s="1"/>
      <c r="C43" s="1"/>
      <c r="H43" s="23"/>
    </row>
    <row r="44" spans="2:11" x14ac:dyDescent="0.25">
      <c r="B44" s="1"/>
      <c r="C44" s="1"/>
    </row>
    <row r="45" spans="2:11" x14ac:dyDescent="0.25">
      <c r="B45" s="24" t="s">
        <v>21</v>
      </c>
      <c r="C45" s="1"/>
      <c r="K45" s="38" t="s">
        <v>20</v>
      </c>
    </row>
    <row r="46" spans="2:11" x14ac:dyDescent="0.25">
      <c r="B46" s="2"/>
      <c r="C46" s="2"/>
      <c r="D46" s="2" t="s">
        <v>10</v>
      </c>
      <c r="E46" s="14"/>
      <c r="I46" s="1"/>
      <c r="J46" s="1"/>
    </row>
    <row r="47" spans="2:11" x14ac:dyDescent="0.25">
      <c r="B47" s="2"/>
      <c r="C47" s="2"/>
      <c r="D47" s="2" t="s">
        <v>11</v>
      </c>
      <c r="E47" s="14"/>
      <c r="I47" s="1"/>
      <c r="J47" s="1"/>
    </row>
    <row r="48" spans="2:11" x14ac:dyDescent="0.25">
      <c r="B48" s="1"/>
      <c r="C48" s="1"/>
    </row>
    <row r="49" spans="2:3" x14ac:dyDescent="0.25">
      <c r="B49" s="1"/>
      <c r="C49" s="1"/>
    </row>
    <row r="50" spans="2:3" x14ac:dyDescent="0.25">
      <c r="B50" s="2"/>
      <c r="C50" s="2"/>
    </row>
    <row r="51" spans="2:3" x14ac:dyDescent="0.25">
      <c r="B51" s="1"/>
      <c r="C51" s="1"/>
    </row>
    <row r="52" spans="2:3" x14ac:dyDescent="0.25">
      <c r="B52" s="2"/>
      <c r="C52" s="2" t="s">
        <v>12</v>
      </c>
    </row>
    <row r="53" spans="2:3" x14ac:dyDescent="0.25">
      <c r="B53" s="2"/>
      <c r="C53" s="2" t="s">
        <v>13</v>
      </c>
    </row>
    <row r="54" spans="2:3" x14ac:dyDescent="0.25">
      <c r="B54" s="1"/>
      <c r="C54" s="1"/>
    </row>
    <row r="56" spans="2:3" x14ac:dyDescent="0.25">
      <c r="B56" s="2"/>
      <c r="C56" s="2"/>
    </row>
    <row r="57" spans="2:3" x14ac:dyDescent="0.25">
      <c r="B57" s="2"/>
      <c r="C57" s="2"/>
    </row>
    <row r="58" spans="2:3" x14ac:dyDescent="0.25">
      <c r="B58" s="1"/>
      <c r="C58" s="1"/>
    </row>
    <row r="59" spans="2:3" x14ac:dyDescent="0.25">
      <c r="B59" s="1"/>
      <c r="C59" s="1"/>
    </row>
  </sheetData>
  <mergeCells count="7">
    <mergeCell ref="B6:K6"/>
    <mergeCell ref="B5:K5"/>
    <mergeCell ref="B32:B33"/>
    <mergeCell ref="D32:D33"/>
    <mergeCell ref="H32:H33"/>
    <mergeCell ref="K32:K33"/>
    <mergeCell ref="B7:K7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yperez</dc:creator>
  <cp:lastModifiedBy>Tecnología-CORAABO</cp:lastModifiedBy>
  <cp:lastPrinted>2026-03-26T12:49:42Z</cp:lastPrinted>
  <dcterms:created xsi:type="dcterms:W3CDTF">2019-09-06T14:07:37Z</dcterms:created>
  <dcterms:modified xsi:type="dcterms:W3CDTF">2026-03-26T12:50:14Z</dcterms:modified>
</cp:coreProperties>
</file>